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hhsginc.sharepoint.com/sites/HHSG552/Shared Documents/General/@@Jacqui/10 - Hinman House/Budget/2024 Budget/"/>
    </mc:Choice>
  </mc:AlternateContent>
  <xr:revisionPtr revIDLastSave="0" documentId="8_{48A37089-1A96-4739-8A3A-19B079B82019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Budget Worksheet" sheetId="1" r:id="rId1"/>
    <sheet name="1065,Hinman House" sheetId="2" r:id="rId2"/>
  </sheets>
  <definedNames>
    <definedName name="_xlnm.Print_Area" localSheetId="0">'Budget Worksheet'!$A$1:$G$115</definedName>
    <definedName name="_xlnm.Print_Titles" localSheetId="1">'1065,Hinman House'!$1:$1</definedName>
    <definedName name="_xlnm.Print_Titles" localSheetId="0">'Budget Worksheet'!$1:$2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" l="1"/>
  <c r="F6" i="1"/>
  <c r="F7" i="1"/>
  <c r="F8" i="1"/>
  <c r="F9" i="1"/>
  <c r="F13" i="1"/>
  <c r="F15" i="1"/>
  <c r="F21" i="1"/>
  <c r="F22" i="1"/>
  <c r="F23" i="1"/>
  <c r="F25" i="1"/>
  <c r="F26" i="1"/>
  <c r="F27" i="1"/>
  <c r="F28" i="1"/>
  <c r="F29" i="1"/>
  <c r="F30" i="1"/>
  <c r="F31" i="1"/>
  <c r="F32" i="1"/>
  <c r="F34" i="1"/>
  <c r="F35" i="1"/>
  <c r="F36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2" i="1"/>
  <c r="F73" i="1"/>
  <c r="F74" i="1"/>
  <c r="F75" i="1"/>
  <c r="F76" i="1"/>
  <c r="F77" i="1"/>
  <c r="F82" i="1"/>
  <c r="F83" i="1"/>
  <c r="F84" i="1"/>
  <c r="F89" i="1"/>
  <c r="F91" i="1" s="1"/>
  <c r="F101" i="1"/>
  <c r="F106" i="1"/>
  <c r="F107" i="1"/>
  <c r="F5" i="1"/>
  <c r="G100" i="1"/>
  <c r="G103" i="1" s="1"/>
  <c r="D17" i="1"/>
  <c r="E17" i="1"/>
  <c r="G17" i="1"/>
  <c r="C17" i="1"/>
  <c r="D38" i="1"/>
  <c r="E38" i="1"/>
  <c r="G38" i="1"/>
  <c r="C38" i="1"/>
  <c r="D69" i="1"/>
  <c r="E69" i="1"/>
  <c r="G69" i="1"/>
  <c r="C69" i="1"/>
  <c r="D79" i="1"/>
  <c r="G79" i="1"/>
  <c r="C79" i="1"/>
  <c r="D86" i="1"/>
  <c r="E86" i="1"/>
  <c r="G86" i="1"/>
  <c r="C86" i="1"/>
  <c r="D91" i="1"/>
  <c r="E91" i="1"/>
  <c r="G91" i="1"/>
  <c r="C91" i="1"/>
  <c r="D103" i="1"/>
  <c r="E103" i="1"/>
  <c r="C103" i="1"/>
  <c r="D113" i="1"/>
  <c r="E113" i="1"/>
  <c r="C113" i="1"/>
  <c r="C93" i="1" l="1"/>
  <c r="C95" i="1" s="1"/>
  <c r="C115" i="1" s="1"/>
  <c r="F100" i="1"/>
  <c r="F103" i="1" s="1"/>
  <c r="E79" i="1"/>
  <c r="E93" i="1" s="1"/>
  <c r="E95" i="1" s="1"/>
  <c r="E115" i="1" s="1"/>
  <c r="D93" i="1"/>
  <c r="D95" i="1" s="1"/>
  <c r="D115" i="1" s="1"/>
  <c r="F79" i="1"/>
  <c r="G93" i="1"/>
  <c r="G95" i="1" s="1"/>
  <c r="G115" i="1" s="1"/>
  <c r="F17" i="1"/>
  <c r="F38" i="1"/>
  <c r="F69" i="1"/>
  <c r="F86" i="1"/>
  <c r="F113" i="1"/>
  <c r="F93" i="1" l="1"/>
  <c r="F95" i="1" s="1"/>
  <c r="F115" i="1" s="1"/>
</calcChain>
</file>

<file path=xl/sharedStrings.xml><?xml version="1.0" encoding="utf-8"?>
<sst xmlns="http://schemas.openxmlformats.org/spreadsheetml/2006/main" count="2090" uniqueCount="720">
  <si>
    <t/>
  </si>
  <si>
    <t>2022</t>
  </si>
  <si>
    <t>2023</t>
  </si>
  <si>
    <t>Jan-Sept</t>
  </si>
  <si>
    <t>YEAR END</t>
  </si>
  <si>
    <t>BUDGET</t>
  </si>
  <si>
    <t>ACTUAL</t>
  </si>
  <si>
    <t>2023 ACTUAL</t>
  </si>
  <si>
    <t>PROJECTION</t>
  </si>
  <si>
    <t>OPERATING INCOME</t>
  </si>
  <si>
    <t>402020</t>
  </si>
  <si>
    <t>Assessments Undesignated Funds</t>
  </si>
  <si>
    <t>403400</t>
  </si>
  <si>
    <t>Leasing Fees</t>
  </si>
  <si>
    <t>404030</t>
  </si>
  <si>
    <t>Move In/Move Out Fee</t>
  </si>
  <si>
    <t>404560</t>
  </si>
  <si>
    <t>Parking Income</t>
  </si>
  <si>
    <t>405030</t>
  </si>
  <si>
    <t>Laundry Income</t>
  </si>
  <si>
    <t>Rental  Management Income</t>
  </si>
  <si>
    <t>405130</t>
  </si>
  <si>
    <t>In-Unit Laundry Income</t>
  </si>
  <si>
    <t>408000</t>
  </si>
  <si>
    <t>Unit 101 Assessment</t>
  </si>
  <si>
    <t>408010</t>
  </si>
  <si>
    <t>Unit 101 Parking</t>
  </si>
  <si>
    <t>408020</t>
  </si>
  <si>
    <t>Unit 101 Expense Assessment</t>
  </si>
  <si>
    <t>408030</t>
  </si>
  <si>
    <t>Unit 101 Expense Parking</t>
  </si>
  <si>
    <t>TOTAL OPERATING INCOME</t>
  </si>
  <si>
    <t>OPERATING EXPENSES:</t>
  </si>
  <si>
    <t>GENERAL &amp; ADMINISTRATIVE</t>
  </si>
  <si>
    <t>601000</t>
  </si>
  <si>
    <t>Management Fees</t>
  </si>
  <si>
    <t>601010</t>
  </si>
  <si>
    <t>Professional Fees</t>
  </si>
  <si>
    <t>601020</t>
  </si>
  <si>
    <t>Legal</t>
  </si>
  <si>
    <t>601040</t>
  </si>
  <si>
    <t>Accounting: Audit, Tax Return</t>
  </si>
  <si>
    <t>601100</t>
  </si>
  <si>
    <t>Office Service</t>
  </si>
  <si>
    <t>601105</t>
  </si>
  <si>
    <t>Bonus</t>
  </si>
  <si>
    <t>601130</t>
  </si>
  <si>
    <t>Website Expense</t>
  </si>
  <si>
    <t>601143</t>
  </si>
  <si>
    <t>Unit Management</t>
  </si>
  <si>
    <t>601215</t>
  </si>
  <si>
    <t>Coupon Books</t>
  </si>
  <si>
    <t>601230</t>
  </si>
  <si>
    <t>Miscellaneous-Administrative</t>
  </si>
  <si>
    <t>601300</t>
  </si>
  <si>
    <t>Bad Debt Expense</t>
  </si>
  <si>
    <t>601420</t>
  </si>
  <si>
    <t>Bank Service Charge</t>
  </si>
  <si>
    <t>601430</t>
  </si>
  <si>
    <t>License/Permit/Fees</t>
  </si>
  <si>
    <t>601435</t>
  </si>
  <si>
    <t>Leasing Expense</t>
  </si>
  <si>
    <t>601440</t>
  </si>
  <si>
    <t>Annual Report</t>
  </si>
  <si>
    <t>601500</t>
  </si>
  <si>
    <t>Insurance</t>
  </si>
  <si>
    <t>601720</t>
  </si>
  <si>
    <t>Employee Insurance</t>
  </si>
  <si>
    <t>601800</t>
  </si>
  <si>
    <t>Unit 101 Repairs</t>
  </si>
  <si>
    <t>TOTAL GENERAL &amp; ADMINISTRATIVE</t>
  </si>
  <si>
    <t>BUILDING EXPENSES</t>
  </si>
  <si>
    <t>605027</t>
  </si>
  <si>
    <t>Fire &amp; Security System</t>
  </si>
  <si>
    <t>605090</t>
  </si>
  <si>
    <t>Payroll</t>
  </si>
  <si>
    <t>605091</t>
  </si>
  <si>
    <t>Payroll Taxes</t>
  </si>
  <si>
    <t>605092</t>
  </si>
  <si>
    <t>Welfare &amp; Pension</t>
  </si>
  <si>
    <t>605093</t>
  </si>
  <si>
    <t>Payroll Service Fee</t>
  </si>
  <si>
    <t>605100</t>
  </si>
  <si>
    <t>Exterminating</t>
  </si>
  <si>
    <t>605105</t>
  </si>
  <si>
    <t>Scavenger Service</t>
  </si>
  <si>
    <t>605108</t>
  </si>
  <si>
    <t>Recycling</t>
  </si>
  <si>
    <t>605120</t>
  </si>
  <si>
    <t>Window Cleaning</t>
  </si>
  <si>
    <t>605131</t>
  </si>
  <si>
    <t>Janitorial Substitute</t>
  </si>
  <si>
    <t>605134</t>
  </si>
  <si>
    <t>Janitorial Weekend Service</t>
  </si>
  <si>
    <t>605220</t>
  </si>
  <si>
    <t>Roof Repair</t>
  </si>
  <si>
    <t>605315</t>
  </si>
  <si>
    <t>Doors/Lock Repair &amp; Service</t>
  </si>
  <si>
    <t>605325</t>
  </si>
  <si>
    <t>Decorating/Painting/Drywall</t>
  </si>
  <si>
    <t>605350</t>
  </si>
  <si>
    <t>Carpet Cleaning &amp; Maint</t>
  </si>
  <si>
    <t>605510</t>
  </si>
  <si>
    <t>Laundry Room</t>
  </si>
  <si>
    <t>605833</t>
  </si>
  <si>
    <t>Garage Door Repair</t>
  </si>
  <si>
    <t>606015</t>
  </si>
  <si>
    <t>HVAC Repair</t>
  </si>
  <si>
    <t>606070</t>
  </si>
  <si>
    <t>Elevator Service Contract</t>
  </si>
  <si>
    <t>606075</t>
  </si>
  <si>
    <t>Elevator Repairs</t>
  </si>
  <si>
    <t>606085</t>
  </si>
  <si>
    <t>Equipment Maintenance</t>
  </si>
  <si>
    <t>606090</t>
  </si>
  <si>
    <t>Plumbing Repairs</t>
  </si>
  <si>
    <t>606097</t>
  </si>
  <si>
    <t>Sewer Rodding</t>
  </si>
  <si>
    <t>606100</t>
  </si>
  <si>
    <t>Electrical Repairs</t>
  </si>
  <si>
    <t>606185</t>
  </si>
  <si>
    <t>Miscellaneous Repair</t>
  </si>
  <si>
    <t>606220</t>
  </si>
  <si>
    <t>Supplies - Electrical</t>
  </si>
  <si>
    <t>606263</t>
  </si>
  <si>
    <t>Supplies - Hardware</t>
  </si>
  <si>
    <t>TOTAL BUILDING EXPENSES</t>
  </si>
  <si>
    <t>UTILITY EXPENSES</t>
  </si>
  <si>
    <t>601900</t>
  </si>
  <si>
    <t>Electricity</t>
  </si>
  <si>
    <t>601910</t>
  </si>
  <si>
    <t>Gas Service</t>
  </si>
  <si>
    <t>601920</t>
  </si>
  <si>
    <t>Water Service</t>
  </si>
  <si>
    <t>601926</t>
  </si>
  <si>
    <t>Sewer</t>
  </si>
  <si>
    <t>601930</t>
  </si>
  <si>
    <t>Telephone</t>
  </si>
  <si>
    <t>601950</t>
  </si>
  <si>
    <t xml:space="preserve">Internet </t>
  </si>
  <si>
    <t>TOTAL UTILITY EXPENSES</t>
  </si>
  <si>
    <t>COMMON AREA GROUNDS EXPENSES</t>
  </si>
  <si>
    <t>602240</t>
  </si>
  <si>
    <t>Landscaping</t>
  </si>
  <si>
    <t>602885</t>
  </si>
  <si>
    <t>Snow Removal</t>
  </si>
  <si>
    <t>602890</t>
  </si>
  <si>
    <t>Sand/Salt/Ice Melt</t>
  </si>
  <si>
    <t>TOTAL COMMON AREA GROUNDS EXPENSES</t>
  </si>
  <si>
    <t>RESERVE CONTRIBUTIONS</t>
  </si>
  <si>
    <t>930000</t>
  </si>
  <si>
    <t>Transfer from Operating</t>
  </si>
  <si>
    <t>linked to 500300</t>
  </si>
  <si>
    <t>TOTAL RESERVE CONTRIBUTIONS</t>
  </si>
  <si>
    <t>TOTAL OPERATING EXPENSES</t>
  </si>
  <si>
    <t>EXCESS REVENUE BEFORE RESERVES</t>
  </si>
  <si>
    <t>s/b zero</t>
  </si>
  <si>
    <t>RESERVE ACTIVITY</t>
  </si>
  <si>
    <t>RESERVE INCOME</t>
  </si>
  <si>
    <t>500300</t>
  </si>
  <si>
    <t>Transfer to Reserve</t>
  </si>
  <si>
    <t>linked to 930000</t>
  </si>
  <si>
    <t>501200</t>
  </si>
  <si>
    <t>Reserve Interest Income</t>
  </si>
  <si>
    <t>TOTAL RESERVE INCOME</t>
  </si>
  <si>
    <t>RESERVE EXPENSES</t>
  </si>
  <si>
    <t>703020</t>
  </si>
  <si>
    <t>Miscellaneous Building</t>
  </si>
  <si>
    <t>705130</t>
  </si>
  <si>
    <t>Garage Concrete</t>
  </si>
  <si>
    <t>705250</t>
  </si>
  <si>
    <t>Painting</t>
  </si>
  <si>
    <t>705550</t>
  </si>
  <si>
    <t>Carpet Replacement</t>
  </si>
  <si>
    <t>706300</t>
  </si>
  <si>
    <t>Plumbing</t>
  </si>
  <si>
    <t>706675</t>
  </si>
  <si>
    <t>Whole-Building Internet</t>
  </si>
  <si>
    <t>707050</t>
  </si>
  <si>
    <t>Lighting</t>
  </si>
  <si>
    <t>707341</t>
  </si>
  <si>
    <t>Lobby Flooring</t>
  </si>
  <si>
    <t>Concrete -front plaza coating</t>
  </si>
  <si>
    <t>TOTAL RESERVE EXPENSES</t>
  </si>
  <si>
    <t>EXCESS REVENUE OVER EXPENDITURES</t>
  </si>
  <si>
    <t>Account</t>
  </si>
  <si>
    <t>Type</t>
  </si>
  <si>
    <t>Reference</t>
  </si>
  <si>
    <t>Date</t>
  </si>
  <si>
    <t>Description</t>
  </si>
  <si>
    <t>Debit Amount</t>
  </si>
  <si>
    <t>Credit Amount</t>
  </si>
  <si>
    <t>Balance</t>
  </si>
  <si>
    <t>Beginning Balance</t>
  </si>
  <si>
    <t>Monthly Mgmt Fee</t>
  </si>
  <si>
    <t>ACK</t>
  </si>
  <si>
    <t>1065O-000813</t>
  </si>
  <si>
    <t>01/04/2023</t>
  </si>
  <si>
    <t>HHSG</t>
  </si>
  <si>
    <t>1065O-000833</t>
  </si>
  <si>
    <t>02/01/2023</t>
  </si>
  <si>
    <t>1065O-000858</t>
  </si>
  <si>
    <t>03/01/2023</t>
  </si>
  <si>
    <t>1065O-000884</t>
  </si>
  <si>
    <t>04/04/2023</t>
  </si>
  <si>
    <t>1065O-000910</t>
  </si>
  <si>
    <t>05/02/2023</t>
  </si>
  <si>
    <t>1065O-000934</t>
  </si>
  <si>
    <t>06/02/2023</t>
  </si>
  <si>
    <t>1065O-000957</t>
  </si>
  <si>
    <t>07/06/2023</t>
  </si>
  <si>
    <t>Account Total</t>
  </si>
  <si>
    <t>Ending Balance</t>
  </si>
  <si>
    <t>File #022-804</t>
  </si>
  <si>
    <t>1065O-000844</t>
  </si>
  <si>
    <t>02/14/2023</t>
  </si>
  <si>
    <t>Fullett Swanson PC</t>
  </si>
  <si>
    <t>File #022-804 #203</t>
  </si>
  <si>
    <t>1065O-000856</t>
  </si>
  <si>
    <t>02/28/2023</t>
  </si>
  <si>
    <t>File #019-243 Corpor</t>
  </si>
  <si>
    <t>1065O-000870</t>
  </si>
  <si>
    <t>03/20/2023</t>
  </si>
  <si>
    <t>1065O-000890</t>
  </si>
  <si>
    <t>04/11/2023</t>
  </si>
  <si>
    <t>1065O-000908</t>
  </si>
  <si>
    <t>File #020-168 #1516-</t>
  </si>
  <si>
    <t>1065O-000932</t>
  </si>
  <si>
    <t>05/24/2023</t>
  </si>
  <si>
    <t>File #022-804 #1516-</t>
  </si>
  <si>
    <t>1065O-000938</t>
  </si>
  <si>
    <t>06/07/2023</t>
  </si>
  <si>
    <t>2022 Tax Return</t>
  </si>
  <si>
    <t>1065O-000889</t>
  </si>
  <si>
    <t>Dowell Group, LLP</t>
  </si>
  <si>
    <t>1065O-000928</t>
  </si>
  <si>
    <t>05/18/2023</t>
  </si>
  <si>
    <t>Elliot &amp; Associates</t>
  </si>
  <si>
    <t>Misc off expense Dec</t>
  </si>
  <si>
    <t>1065O-000853</t>
  </si>
  <si>
    <t>02/24/2023</t>
  </si>
  <si>
    <t>Misc off exp January</t>
  </si>
  <si>
    <t>1065O-000857</t>
  </si>
  <si>
    <t>Misc off exp Februar</t>
  </si>
  <si>
    <t>1065O-000877</t>
  </si>
  <si>
    <t>03/21/2023</t>
  </si>
  <si>
    <t>Misc off exp March 2</t>
  </si>
  <si>
    <t>1065O-000891</t>
  </si>
  <si>
    <t>Misc off exp April 2</t>
  </si>
  <si>
    <t>1065O-000929</t>
  </si>
  <si>
    <t>05/22/2023</t>
  </si>
  <si>
    <t>Misc off expen May 2</t>
  </si>
  <si>
    <t>1065O-000952</t>
  </si>
  <si>
    <t>06/23/2023</t>
  </si>
  <si>
    <t>Jun 23 Misc Off Exp</t>
  </si>
  <si>
    <t>1065O-000973</t>
  </si>
  <si>
    <t>07/26/2023</t>
  </si>
  <si>
    <t>FrontSteps autopay</t>
  </si>
  <si>
    <t>JER</t>
  </si>
  <si>
    <t>00011909</t>
  </si>
  <si>
    <t>01/01/2023</t>
  </si>
  <si>
    <t>HH Byline Bank</t>
  </si>
  <si>
    <t>To record auto-paid bank activity</t>
  </si>
  <si>
    <t>00011987</t>
  </si>
  <si>
    <t>00011988</t>
  </si>
  <si>
    <t>00012308</t>
  </si>
  <si>
    <t>04/01/2023</t>
  </si>
  <si>
    <t>00012453</t>
  </si>
  <si>
    <t>05/01/2023</t>
  </si>
  <si>
    <t>00012581</t>
  </si>
  <si>
    <t>06/01/2023</t>
  </si>
  <si>
    <t>00012710</t>
  </si>
  <si>
    <t>07/01/2023</t>
  </si>
  <si>
    <t>RCG</t>
  </si>
  <si>
    <t>00205369</t>
  </si>
  <si>
    <t>07/12/2023</t>
  </si>
  <si>
    <t>RM Charges</t>
  </si>
  <si>
    <t>79 CBs</t>
  </si>
  <si>
    <t>1065O-000862</t>
  </si>
  <si>
    <t>03/08/2023</t>
  </si>
  <si>
    <t>1 CB</t>
  </si>
  <si>
    <t>1065O-000943</t>
  </si>
  <si>
    <t>06/13/2023</t>
  </si>
  <si>
    <t>ClickPay Annual Fee</t>
  </si>
  <si>
    <t>JE</t>
  </si>
  <si>
    <t>00022420</t>
  </si>
  <si>
    <t>01/05/2023</t>
  </si>
  <si>
    <t>ClickPay Fee</t>
  </si>
  <si>
    <t>00022421</t>
  </si>
  <si>
    <t>01/17/2023</t>
  </si>
  <si>
    <t>00022637</t>
  </si>
  <si>
    <t>02/03/2023</t>
  </si>
  <si>
    <t>00022783</t>
  </si>
  <si>
    <t>03/03/2023</t>
  </si>
  <si>
    <t>00022948</t>
  </si>
  <si>
    <t>04/05/2023</t>
  </si>
  <si>
    <t>00023087</t>
  </si>
  <si>
    <t>00023236</t>
  </si>
  <si>
    <t>06/05/2023</t>
  </si>
  <si>
    <t>00023318</t>
  </si>
  <si>
    <t>Write Off Bad Debt</t>
  </si>
  <si>
    <t>RCR</t>
  </si>
  <si>
    <t>00200118</t>
  </si>
  <si>
    <t>JBR</t>
  </si>
  <si>
    <t>1065F-013123</t>
  </si>
  <si>
    <t>01/31/2023</t>
  </si>
  <si>
    <t>Bank Reconciliation</t>
  </si>
  <si>
    <t>1065F-022823</t>
  </si>
  <si>
    <t>1065F-033123</t>
  </si>
  <si>
    <t>03/31/2023</t>
  </si>
  <si>
    <t>1065F-043023</t>
  </si>
  <si>
    <t>04/30/2023</t>
  </si>
  <si>
    <t>1065F-053123</t>
  </si>
  <si>
    <t>05/31/2023</t>
  </si>
  <si>
    <t>1065F-063023</t>
  </si>
  <si>
    <t>06/30/2023</t>
  </si>
  <si>
    <t>1065F-073123</t>
  </si>
  <si>
    <t>07/31/2023</t>
  </si>
  <si>
    <t>Towing Contract Annu</t>
  </si>
  <si>
    <t>1065O-000831</t>
  </si>
  <si>
    <t>01/27/2023</t>
  </si>
  <si>
    <t>North Shore Towing,</t>
  </si>
  <si>
    <t>B0026656,B0026663, B0078546,U0261362, 64</t>
  </si>
  <si>
    <t>1065O-000881</t>
  </si>
  <si>
    <t>03/28/2023</t>
  </si>
  <si>
    <t>State Fire Marshall</t>
  </si>
  <si>
    <t>2023 Annual Inspecti</t>
  </si>
  <si>
    <t>1065O-000906</t>
  </si>
  <si>
    <t>04/25/2023</t>
  </si>
  <si>
    <t>Elevator Inspection</t>
  </si>
  <si>
    <t>Lease Fee $408</t>
  </si>
  <si>
    <t>1065O-000845</t>
  </si>
  <si>
    <t>1/1/23-2/1/23</t>
  </si>
  <si>
    <t>1065O-000811</t>
  </si>
  <si>
    <t>Blue Cross &amp; Blue Sh</t>
  </si>
  <si>
    <t>Pol #4525C389 680; 3</t>
  </si>
  <si>
    <t>1065O-000816</t>
  </si>
  <si>
    <t>Travelers</t>
  </si>
  <si>
    <t>0000525903</t>
  </si>
  <si>
    <t>1065O-000835</t>
  </si>
  <si>
    <t>1065O-000855</t>
  </si>
  <si>
    <t>1065O-000878</t>
  </si>
  <si>
    <t>Acct #4530 1122 3414</t>
  </si>
  <si>
    <t>1065O-000882</t>
  </si>
  <si>
    <t>CHUBB</t>
  </si>
  <si>
    <t>Pol #4525C389 680, 0</t>
  </si>
  <si>
    <t>1065O-000886</t>
  </si>
  <si>
    <t>Prof #0000525903</t>
  </si>
  <si>
    <t>1065O-000905</t>
  </si>
  <si>
    <t>Pol #19086011</t>
  </si>
  <si>
    <t>1065O-000924</t>
  </si>
  <si>
    <t>05/16/2023</t>
  </si>
  <si>
    <t>Heil &amp; Heil Insuranc</t>
  </si>
  <si>
    <t>#0000525903</t>
  </si>
  <si>
    <t>1065O-000931</t>
  </si>
  <si>
    <t>05/23/2023</t>
  </si>
  <si>
    <t>000920824533</t>
  </si>
  <si>
    <t>1065O-000954</t>
  </si>
  <si>
    <t>06/28/2023</t>
  </si>
  <si>
    <t>4525C389 680, 0K0529</t>
  </si>
  <si>
    <t>1065O-000962</t>
  </si>
  <si>
    <t>8/1/23-9/1/23</t>
  </si>
  <si>
    <t>1065O-000972</t>
  </si>
  <si>
    <t>601890</t>
  </si>
  <si>
    <t>Other Operating Expense</t>
  </si>
  <si>
    <t>Trsf Funds from Byli</t>
  </si>
  <si>
    <t>1065R-001237</t>
  </si>
  <si>
    <t>03/17/2023</t>
  </si>
  <si>
    <t>Hinman House Condo.</t>
  </si>
  <si>
    <t>1065R-001238</t>
  </si>
  <si>
    <t>Evan.CB CD</t>
  </si>
  <si>
    <t>00022796</t>
  </si>
  <si>
    <t>B of A CD</t>
  </si>
  <si>
    <t>00022955</t>
  </si>
  <si>
    <t>04/27/2023</t>
  </si>
  <si>
    <t>11/28/22-12/29/22</t>
  </si>
  <si>
    <t>1065O-000826</t>
  </si>
  <si>
    <t>01/16/2023</t>
  </si>
  <si>
    <t>MidAmerican Energy</t>
  </si>
  <si>
    <t>12/29/22-1/30/23</t>
  </si>
  <si>
    <t>1065O-000840</t>
  </si>
  <si>
    <t>02/07/2023</t>
  </si>
  <si>
    <t>2/1/23-3/2/23</t>
  </si>
  <si>
    <t>1065O-000875</t>
  </si>
  <si>
    <t>2/28/23-3/29/23</t>
  </si>
  <si>
    <t>1065O-000894</t>
  </si>
  <si>
    <t>3/29/23-4/27/23</t>
  </si>
  <si>
    <t>1065O-000917</t>
  </si>
  <si>
    <t>05/09/2023</t>
  </si>
  <si>
    <t>4/27/23-5/26/23</t>
  </si>
  <si>
    <t>1065O-000933</t>
  </si>
  <si>
    <t>ComEd</t>
  </si>
  <si>
    <t>5/26/23-6/27/23</t>
  </si>
  <si>
    <t>1065O-000961</t>
  </si>
  <si>
    <t>Constellation New En</t>
  </si>
  <si>
    <t>12/1/22-12/31/22</t>
  </si>
  <si>
    <t>1065o-000819</t>
  </si>
  <si>
    <t>01/10/2023</t>
  </si>
  <si>
    <t>Vanguard Energy Serv</t>
  </si>
  <si>
    <t>1065O-000823</t>
  </si>
  <si>
    <t>01/11/2023</t>
  </si>
  <si>
    <t>Nicor Gas</t>
  </si>
  <si>
    <t>1/1/23-1/31/23</t>
  </si>
  <si>
    <t>1065o-000841</t>
  </si>
  <si>
    <t>02/08/2023</t>
  </si>
  <si>
    <t>1065O-000850</t>
  </si>
  <si>
    <t>2/1/23-2/28/23</t>
  </si>
  <si>
    <t>1065O-000864</t>
  </si>
  <si>
    <t>03/13/2023</t>
  </si>
  <si>
    <t>00022784</t>
  </si>
  <si>
    <t>3/1/23-3/31/23</t>
  </si>
  <si>
    <t>1065o-000887</t>
  </si>
  <si>
    <t>04/06/2023</t>
  </si>
  <si>
    <t>1065O-000900</t>
  </si>
  <si>
    <t>04/17/2023</t>
  </si>
  <si>
    <t>4/1/23-4/30/23</t>
  </si>
  <si>
    <t>1065O-000918</t>
  </si>
  <si>
    <t>1065o-000920</t>
  </si>
  <si>
    <t>05/15/2023</t>
  </si>
  <si>
    <t>5/1/23-/5/31/23</t>
  </si>
  <si>
    <t>1065o-000940</t>
  </si>
  <si>
    <t>06/08/2023</t>
  </si>
  <si>
    <t>5/1/23-5/31/23</t>
  </si>
  <si>
    <t>1065O-000949</t>
  </si>
  <si>
    <t>06/21/2023</t>
  </si>
  <si>
    <t>6/1/23-6/30/23</t>
  </si>
  <si>
    <t>1065O-000967</t>
  </si>
  <si>
    <t>07/17/2023</t>
  </si>
  <si>
    <t>00023319</t>
  </si>
  <si>
    <t>07/24/2023</t>
  </si>
  <si>
    <t>11/1/22-1/1/23</t>
  </si>
  <si>
    <t>1065O-000829</t>
  </si>
  <si>
    <t>01/19/2023</t>
  </si>
  <si>
    <t>City of Evanston</t>
  </si>
  <si>
    <t>1/1/23-2/28/23</t>
  </si>
  <si>
    <t>1065O-000868</t>
  </si>
  <si>
    <t>3/1/23-5/1/23</t>
  </si>
  <si>
    <t>1065O-000922</t>
  </si>
  <si>
    <t>Water Reclass</t>
  </si>
  <si>
    <t>00023321</t>
  </si>
  <si>
    <t>Expense Reclass</t>
  </si>
  <si>
    <t>601924</t>
  </si>
  <si>
    <t>Water &amp; Sewer</t>
  </si>
  <si>
    <t>5/1/23-7/1/23</t>
  </si>
  <si>
    <t>1065O-000965</t>
  </si>
  <si>
    <t>Sewer Reclass</t>
  </si>
  <si>
    <t>12/25/22-1/24/23</t>
  </si>
  <si>
    <t>1065O-000815</t>
  </si>
  <si>
    <t>AT&amp;T</t>
  </si>
  <si>
    <t>1/25/23-2/24/23</t>
  </si>
  <si>
    <t>1065O-000836</t>
  </si>
  <si>
    <t>2/3/23-3/2/23</t>
  </si>
  <si>
    <t>1065O-000843</t>
  </si>
  <si>
    <t>AT&amp;T Mobility</t>
  </si>
  <si>
    <t>1/28/23-2/25/23</t>
  </si>
  <si>
    <t>1065O-000863</t>
  </si>
  <si>
    <t>3/3/23-4/2/23</t>
  </si>
  <si>
    <t>1065O-000867</t>
  </si>
  <si>
    <t>3/25/23-4/24/23</t>
  </si>
  <si>
    <t>1065O-000888</t>
  </si>
  <si>
    <t>1065O-000896</t>
  </si>
  <si>
    <t>4/25/23-5/24/23</t>
  </si>
  <si>
    <t>1065O-000913</t>
  </si>
  <si>
    <t>05/04/2023</t>
  </si>
  <si>
    <t>5/3/23-6/2/23</t>
  </si>
  <si>
    <t>1065O-000921</t>
  </si>
  <si>
    <t>4/11/23-5/6/23</t>
  </si>
  <si>
    <t>1065O-000927</t>
  </si>
  <si>
    <t>5/25/23-6/24/23</t>
  </si>
  <si>
    <t>1065O-000936</t>
  </si>
  <si>
    <t>6/3/23-7/2/23</t>
  </si>
  <si>
    <t>1065O-000941</t>
  </si>
  <si>
    <t>6/7/23-7/6/23</t>
  </si>
  <si>
    <t>1065O-000947</t>
  </si>
  <si>
    <t>6/25/23-7/24/23</t>
  </si>
  <si>
    <t>1065O-000960</t>
  </si>
  <si>
    <t>7/3-8/2/23</t>
  </si>
  <si>
    <t>1065O-000964</t>
  </si>
  <si>
    <t>8/6/23</t>
  </si>
  <si>
    <t>1065O-000968</t>
  </si>
  <si>
    <t>07/21/2023</t>
  </si>
  <si>
    <t>Cable TV</t>
  </si>
  <si>
    <t>Cable TV Reclass</t>
  </si>
  <si>
    <t>601960</t>
  </si>
  <si>
    <t>Internet Service</t>
  </si>
  <si>
    <t>per Budget</t>
  </si>
  <si>
    <t>00022431</t>
  </si>
  <si>
    <t>Everywhere Wireless</t>
  </si>
  <si>
    <t>00012050</t>
  </si>
  <si>
    <t>To record electronic withdrawal for Everywhere Wireless</t>
  </si>
  <si>
    <t>(internet service)</t>
  </si>
  <si>
    <t>00012168</t>
  </si>
  <si>
    <t>00012307</t>
  </si>
  <si>
    <t>00012452</t>
  </si>
  <si>
    <t>00012580</t>
  </si>
  <si>
    <t>00012709</t>
  </si>
  <si>
    <t>Tree care</t>
  </si>
  <si>
    <t>1065O-000953</t>
  </si>
  <si>
    <t>Bartlett Tree Expert</t>
  </si>
  <si>
    <t>2/1/23-1/31/24</t>
  </si>
  <si>
    <t>1065O-000827</t>
  </si>
  <si>
    <t>Fire &amp; Security</t>
  </si>
  <si>
    <t>12/1/20-11/30/24</t>
  </si>
  <si>
    <t>1065O-000907</t>
  </si>
  <si>
    <t>Johnson Controls</t>
  </si>
  <si>
    <t>7/1/23-6/30/24</t>
  </si>
  <si>
    <t>1065O-000951</t>
  </si>
  <si>
    <t>Security</t>
  </si>
  <si>
    <t>1065O-000970</t>
  </si>
  <si>
    <t>Sub Ledger Activity</t>
  </si>
  <si>
    <t>Employer Taxes</t>
  </si>
  <si>
    <t>123MPR03</t>
  </si>
  <si>
    <t>01/13/2023</t>
  </si>
  <si>
    <t>Hinman House Condo</t>
  </si>
  <si>
    <t>EmplTaxes IL FUTA</t>
  </si>
  <si>
    <t>00022423</t>
  </si>
  <si>
    <t>123EPR06</t>
  </si>
  <si>
    <t>223MPR03</t>
  </si>
  <si>
    <t>02/15/2023</t>
  </si>
  <si>
    <t>223EPR06</t>
  </si>
  <si>
    <t>323MPR03</t>
  </si>
  <si>
    <t>03/15/2023</t>
  </si>
  <si>
    <t>323EPR06</t>
  </si>
  <si>
    <t>423MPR03</t>
  </si>
  <si>
    <t>04/14/2023</t>
  </si>
  <si>
    <t>00022949</t>
  </si>
  <si>
    <t>04/19/2023</t>
  </si>
  <si>
    <t>423EPR06</t>
  </si>
  <si>
    <t>04/28/2023</t>
  </si>
  <si>
    <t>523MPR03</t>
  </si>
  <si>
    <t>523EPR06</t>
  </si>
  <si>
    <t>623MPR03</t>
  </si>
  <si>
    <t>06/15/2023</t>
  </si>
  <si>
    <t>623EPR06</t>
  </si>
  <si>
    <t>723MPR03</t>
  </si>
  <si>
    <t>07/14/2023</t>
  </si>
  <si>
    <t>723EPR06</t>
  </si>
  <si>
    <t>1065O-000821</t>
  </si>
  <si>
    <t>International Exterm</t>
  </si>
  <si>
    <t>1065O-000838</t>
  </si>
  <si>
    <t>1065O-000873</t>
  </si>
  <si>
    <t>1065O-000892</t>
  </si>
  <si>
    <t>1065O-000915</t>
  </si>
  <si>
    <t>1065O-000944</t>
  </si>
  <si>
    <t>Wash exter wall wind</t>
  </si>
  <si>
    <t>1065O-000904</t>
  </si>
  <si>
    <t>04/24/2023</t>
  </si>
  <si>
    <t>Corporate Cleaning S</t>
  </si>
  <si>
    <t>605130</t>
  </si>
  <si>
    <t>Janitorial Service</t>
  </si>
  <si>
    <t>Janitorial</t>
  </si>
  <si>
    <t>1065O-000950</t>
  </si>
  <si>
    <t>Renue Systems</t>
  </si>
  <si>
    <t>to acc.#605350</t>
  </si>
  <si>
    <t>00023249</t>
  </si>
  <si>
    <t>AJE 06/2023</t>
  </si>
  <si>
    <t>Weekend Janitorial</t>
  </si>
  <si>
    <t>1065O-000814</t>
  </si>
  <si>
    <t>Leslie Campbell</t>
  </si>
  <si>
    <t>1065O-000825</t>
  </si>
  <si>
    <t>1065O-000834</t>
  </si>
  <si>
    <t>1065O-000848</t>
  </si>
  <si>
    <t>1065O-000859</t>
  </si>
  <si>
    <t>1065O-000865</t>
  </si>
  <si>
    <t>1065O-000885</t>
  </si>
  <si>
    <t>1065O-000899</t>
  </si>
  <si>
    <t>1065O-000911</t>
  </si>
  <si>
    <t>1065O-000926</t>
  </si>
  <si>
    <t>1065O-000935</t>
  </si>
  <si>
    <t>1065O-000946</t>
  </si>
  <si>
    <t>1065O-000959</t>
  </si>
  <si>
    <t>1065O-000966</t>
  </si>
  <si>
    <t>Doorbell not working</t>
  </si>
  <si>
    <t>1065O-000854</t>
  </si>
  <si>
    <t>02/27/2023</t>
  </si>
  <si>
    <t>M &amp; R Electronic</t>
  </si>
  <si>
    <t>1065O-000866</t>
  </si>
  <si>
    <t>Essence Painting &amp;</t>
  </si>
  <si>
    <t>Repairs</t>
  </si>
  <si>
    <t>1065O-000879</t>
  </si>
  <si>
    <t>50% Deposit Repaiar</t>
  </si>
  <si>
    <t>1065T-000006</t>
  </si>
  <si>
    <t>to acc.#705250</t>
  </si>
  <si>
    <t>00023257</t>
  </si>
  <si>
    <t>AJE 07/2023</t>
  </si>
  <si>
    <t>Laundry room</t>
  </si>
  <si>
    <t>1065O-000820</t>
  </si>
  <si>
    <t>CSC Service Works</t>
  </si>
  <si>
    <t>1065O-000852</t>
  </si>
  <si>
    <t>02/21/2023</t>
  </si>
  <si>
    <t>Rent March 23</t>
  </si>
  <si>
    <t>1065O-000869</t>
  </si>
  <si>
    <t>Apr 23 Rent</t>
  </si>
  <si>
    <t>1065O-000897</t>
  </si>
  <si>
    <t>Rent May,23</t>
  </si>
  <si>
    <t>1065O-000923</t>
  </si>
  <si>
    <t>June 23 Rent</t>
  </si>
  <si>
    <t>1065O-000942</t>
  </si>
  <si>
    <t>Purged air from syst</t>
  </si>
  <si>
    <t>1065O-000817</t>
  </si>
  <si>
    <t>01/06/2023</t>
  </si>
  <si>
    <t>John Cahill Inc.</t>
  </si>
  <si>
    <t>1065O-000832</t>
  </si>
  <si>
    <t>Hayes Mechanical</t>
  </si>
  <si>
    <t>Fan repairs</t>
  </si>
  <si>
    <t>1065O-000871</t>
  </si>
  <si>
    <t>1065O-000876</t>
  </si>
  <si>
    <t>William Stoker &amp; Hea</t>
  </si>
  <si>
    <t>Boiler repairs</t>
  </si>
  <si>
    <t>1065O-000880</t>
  </si>
  <si>
    <t>AVD</t>
  </si>
  <si>
    <t>VOID CHECK 1065O 832</t>
  </si>
  <si>
    <t>Boilers maintenance</t>
  </si>
  <si>
    <t>1065O-000903</t>
  </si>
  <si>
    <t>04/20/2023</t>
  </si>
  <si>
    <t>1065O-000909</t>
  </si>
  <si>
    <t>1065O-000912</t>
  </si>
  <si>
    <t>1065O-000919</t>
  </si>
  <si>
    <t>1065O-000930</t>
  </si>
  <si>
    <t>Dec 22 Service</t>
  </si>
  <si>
    <t>1065O-000812</t>
  </si>
  <si>
    <t>East Elevator LLC</t>
  </si>
  <si>
    <t>Jan 23 Service</t>
  </si>
  <si>
    <t>1065O-000837</t>
  </si>
  <si>
    <t>Feb 23 Service</t>
  </si>
  <si>
    <t>1065O-000860</t>
  </si>
  <si>
    <t>03/02/2023</t>
  </si>
  <si>
    <t>March 23 Service</t>
  </si>
  <si>
    <t>1065O-000883</t>
  </si>
  <si>
    <t>Apr 23 Service</t>
  </si>
  <si>
    <t>1065O-000914</t>
  </si>
  <si>
    <t>Inspection service</t>
  </si>
  <si>
    <t>May 23 Janitorial</t>
  </si>
  <si>
    <t>1065O-000937</t>
  </si>
  <si>
    <t>June 23 Service</t>
  </si>
  <si>
    <t>1065O-000956</t>
  </si>
  <si>
    <t>1065O-000902</t>
  </si>
  <si>
    <t>00199413</t>
  </si>
  <si>
    <t>1065O-000818</t>
  </si>
  <si>
    <t>1065O-000830</t>
  </si>
  <si>
    <t>Rodded</t>
  </si>
  <si>
    <t>1065O-000847</t>
  </si>
  <si>
    <t>RPZ Testing &amp; Certif</t>
  </si>
  <si>
    <t>1065O-000851</t>
  </si>
  <si>
    <t>Terry Garrity Plumbi</t>
  </si>
  <si>
    <t>1065O-000861</t>
  </si>
  <si>
    <t>00198665</t>
  </si>
  <si>
    <t>Rodded tub line</t>
  </si>
  <si>
    <t>1065O-000895</t>
  </si>
  <si>
    <t>Jet Rodding</t>
  </si>
  <si>
    <t>Electrical repair</t>
  </si>
  <si>
    <t>1065O-000969</t>
  </si>
  <si>
    <t>Reimbursement</t>
  </si>
  <si>
    <t>1065O-000824</t>
  </si>
  <si>
    <t>01/12/2023</t>
  </si>
  <si>
    <t>Installed new carpet</t>
  </si>
  <si>
    <t>1065O-000842</t>
  </si>
  <si>
    <t>Apelian Carpets &amp; Or</t>
  </si>
  <si>
    <t>1065O-000901</t>
  </si>
  <si>
    <t>Sealcoating</t>
  </si>
  <si>
    <t>1065O-000945</t>
  </si>
  <si>
    <t>Stringer Blacktop Se</t>
  </si>
  <si>
    <t>Sealant application</t>
  </si>
  <si>
    <t>1065T-000005</t>
  </si>
  <si>
    <t>Central Building &amp; P</t>
  </si>
  <si>
    <t>Camera rep</t>
  </si>
  <si>
    <t>1065O-000955</t>
  </si>
  <si>
    <t>06/29/2023</t>
  </si>
  <si>
    <t>1065O-000839</t>
  </si>
  <si>
    <t>Lemoi Ace Hardware</t>
  </si>
  <si>
    <t>F96T12 Day  HO</t>
  </si>
  <si>
    <t>1065O-000849</t>
  </si>
  <si>
    <t>Midwest Lighting, In</t>
  </si>
  <si>
    <t>1065O-000822</t>
  </si>
  <si>
    <t>1065O-000874</t>
  </si>
  <si>
    <t>1065O-000893</t>
  </si>
  <si>
    <t>1065O-000916</t>
  </si>
  <si>
    <t>1065O-000939</t>
  </si>
  <si>
    <t>1065O-000958</t>
  </si>
  <si>
    <t>1065T-000009</t>
  </si>
  <si>
    <t>Howard Voeks</t>
  </si>
  <si>
    <t>Essence Painting</t>
  </si>
  <si>
    <t>Stucco Ceiling and R</t>
  </si>
  <si>
    <t>1065T-000008</t>
  </si>
  <si>
    <t>07/13/2023</t>
  </si>
  <si>
    <t>Reimbursing Operatin</t>
  </si>
  <si>
    <t>1065T-000004</t>
  </si>
  <si>
    <t>06/14/2023</t>
  </si>
  <si>
    <t>00022422</t>
  </si>
  <si>
    <t>00011788</t>
  </si>
  <si>
    <t>Electric project</t>
  </si>
  <si>
    <t>1065T-000003</t>
  </si>
  <si>
    <t>Corrigan &amp; Freres</t>
  </si>
  <si>
    <t>Reimb.From HH-Res.</t>
  </si>
  <si>
    <t>RCP</t>
  </si>
  <si>
    <t>00203612</t>
  </si>
  <si>
    <t>06/19/2023</t>
  </si>
  <si>
    <t>RM Cash Proc Post</t>
  </si>
  <si>
    <t>Install lobbing floo</t>
  </si>
  <si>
    <t>1065R-001239</t>
  </si>
  <si>
    <t>Central Rug &amp; Floors</t>
  </si>
  <si>
    <t>1065T-000001</t>
  </si>
  <si>
    <t>VOID CHECK 1065R 1239</t>
  </si>
  <si>
    <t>1065T-000007</t>
  </si>
  <si>
    <t>Reserve Contribution</t>
  </si>
  <si>
    <t>00011913</t>
  </si>
  <si>
    <t>00012059</t>
  </si>
  <si>
    <t>00012061</t>
  </si>
  <si>
    <t>00012314</t>
  </si>
  <si>
    <t>00012317</t>
  </si>
  <si>
    <t>Transr funds from US</t>
  </si>
  <si>
    <t>1065T-000002</t>
  </si>
  <si>
    <t>Hinman House2</t>
  </si>
  <si>
    <t>Wintrust CD x4221</t>
  </si>
  <si>
    <t>00023091</t>
  </si>
  <si>
    <t>CD purchase</t>
  </si>
  <si>
    <t>00012612</t>
  </si>
  <si>
    <t>00012615</t>
  </si>
  <si>
    <t>Entity Totals</t>
  </si>
  <si>
    <t>Tuckpointing/Masonry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</si>
</sst>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"/>
    <numFmt numFmtId="165" formatCode="_(* #,##0_);_(* \(#,##0\);_(* &quot;-&quot;??_);_(@_)"/>
  </numFmts>
  <fonts count="29" x14ac:knownFonts="1">
    <font>
      <sz val="9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9"/>
      <name val="Arial"/>
    </font>
    <font>
      <sz val="9"/>
      <color rgb="FF0070C0"/>
      <name val="Arial"/>
    </font>
    <font>
      <sz val="10"/>
      <color rgb="FF0070C0"/>
      <name val="Arial"/>
    </font>
    <font>
      <sz val="9"/>
      <color rgb="FF00B05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9" fillId="0" borderId="0" applyFont="0" applyFill="0" applyBorder="0" applyAlignment="0" applyProtection="0"/>
    <xf numFmtId="0" fontId="24" fillId="0" borderId="0"/>
  </cellStyleXfs>
  <cellXfs count="43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33" borderId="0" xfId="0" applyFill="1"/>
    <xf numFmtId="0" fontId="0" fillId="33" borderId="0" xfId="0" applyFill="1" applyAlignment="1">
      <alignment horizontal="right"/>
    </xf>
    <xf numFmtId="0" fontId="18" fillId="0" borderId="0" xfId="0" applyFont="1"/>
    <xf numFmtId="164" fontId="18" fillId="0" borderId="0" xfId="0" applyNumberFormat="1" applyFont="1" applyAlignment="1">
      <alignment horizontal="right"/>
    </xf>
    <xf numFmtId="0" fontId="20" fillId="33" borderId="0" xfId="0" applyFont="1" applyFill="1" applyAlignment="1">
      <alignment horizontal="right"/>
    </xf>
    <xf numFmtId="0" fontId="21" fillId="0" borderId="0" xfId="0" applyFont="1"/>
    <xf numFmtId="165" fontId="21" fillId="0" borderId="0" xfId="42" applyNumberFormat="1" applyFont="1"/>
    <xf numFmtId="0" fontId="20" fillId="0" borderId="0" xfId="0" applyFont="1" applyAlignment="1">
      <alignment horizontal="right"/>
    </xf>
    <xf numFmtId="2" fontId="22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5" fontId="21" fillId="0" borderId="11" xfId="42" applyNumberFormat="1" applyFont="1" applyBorder="1"/>
    <xf numFmtId="165" fontId="21" fillId="34" borderId="0" xfId="42" applyNumberFormat="1" applyFont="1" applyFill="1"/>
    <xf numFmtId="165" fontId="23" fillId="0" borderId="0" xfId="42" applyNumberFormat="1" applyFont="1"/>
    <xf numFmtId="0" fontId="23" fillId="0" borderId="0" xfId="0" applyFont="1"/>
    <xf numFmtId="0" fontId="24" fillId="33" borderId="0" xfId="43" applyFill="1"/>
    <xf numFmtId="0" fontId="24" fillId="33" borderId="0" xfId="43" applyFill="1" applyAlignment="1">
      <alignment horizontal="right"/>
    </xf>
    <xf numFmtId="0" fontId="24" fillId="0" borderId="0" xfId="43"/>
    <xf numFmtId="49" fontId="24" fillId="0" borderId="0" xfId="43" applyNumberFormat="1" applyAlignment="1">
      <alignment horizontal="left"/>
    </xf>
    <xf numFmtId="2" fontId="24" fillId="0" borderId="0" xfId="43" applyNumberFormat="1" applyAlignment="1">
      <alignment horizontal="right"/>
    </xf>
    <xf numFmtId="4" fontId="24" fillId="0" borderId="0" xfId="43" applyNumberFormat="1" applyAlignment="1">
      <alignment horizontal="right"/>
    </xf>
    <xf numFmtId="4" fontId="24" fillId="33" borderId="0" xfId="43" applyNumberFormat="1" applyFill="1" applyAlignment="1">
      <alignment horizontal="right"/>
    </xf>
    <xf numFmtId="0" fontId="25" fillId="33" borderId="0" xfId="43" applyFont="1" applyFill="1" applyAlignment="1">
      <alignment horizontal="right"/>
    </xf>
    <xf numFmtId="4" fontId="25" fillId="0" borderId="0" xfId="43" applyNumberFormat="1" applyFont="1" applyAlignment="1">
      <alignment horizontal="right"/>
    </xf>
    <xf numFmtId="2" fontId="25" fillId="0" borderId="0" xfId="43" applyNumberFormat="1" applyFont="1" applyAlignment="1">
      <alignment horizontal="right"/>
    </xf>
    <xf numFmtId="4" fontId="25" fillId="33" borderId="0" xfId="43" applyNumberFormat="1" applyFont="1" applyFill="1" applyAlignment="1">
      <alignment horizontal="right"/>
    </xf>
    <xf numFmtId="9" fontId="0" fillId="0" borderId="0" xfId="0" applyNumberFormat="1"/>
    <xf numFmtId="0" fontId="18" fillId="0" borderId="0" xfId="0" applyFont="1" applyAlignment="1">
      <alignment horizontal="left"/>
    </xf>
    <xf numFmtId="0" fontId="26" fillId="33" borderId="0" xfId="0" applyFont="1" applyFill="1" applyAlignment="1">
      <alignment horizontal="right"/>
    </xf>
    <xf numFmtId="0" fontId="27" fillId="0" borderId="0" xfId="0" applyFont="1"/>
    <xf numFmtId="164" fontId="27" fillId="0" borderId="0" xfId="0" applyNumberFormat="1" applyFont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2" fontId="26" fillId="0" borderId="0" xfId="0" applyNumberFormat="1" applyFont="1" applyAlignment="1">
      <alignment horizontal="right"/>
    </xf>
    <xf numFmtId="165" fontId="28" fillId="0" borderId="0" xfId="42" applyNumberFormat="1" applyFont="1"/>
    <xf numFmtId="164" fontId="27" fillId="0" borderId="10" xfId="0" applyNumberFormat="1" applyFont="1" applyBorder="1" applyAlignment="1">
      <alignment horizontal="right"/>
    </xf>
    <xf numFmtId="165" fontId="21" fillId="0" borderId="0" xfId="42" applyNumberFormat="1" applyFont="1" applyBorder="1"/>
    <xf numFmtId="164" fontId="27" fillId="0" borderId="12" xfId="0" applyNumberFormat="1" applyFont="1" applyBorder="1" applyAlignment="1">
      <alignment horizontal="right"/>
    </xf>
    <xf numFmtId="165" fontId="21" fillId="0" borderId="12" xfId="42" applyNumberFormat="1" applyFont="1" applyBorder="1"/>
    <xf numFmtId="164" fontId="18" fillId="0" borderId="12" xfId="0" applyNumberFormat="1" applyFont="1" applyBorder="1" applyAlignment="1">
      <alignment horizontal="right"/>
    </xf>
    <xf numFmtId="49" fontId="24" fillId="0" borderId="0" xfId="43" applyNumberForma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3" xr:uid="{C786A253-E946-4E98-8352-29FDE202F77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zoomScaleNormal="100" workbookViewId="0">
      <pane xSplit="2" ySplit="2" topLeftCell="C84" activePane="bottomRight" state="frozen"/>
      <selection pane="topRight" activeCell="C1" sqref="C1"/>
      <selection pane="bottomLeft" activeCell="A3" sqref="A3"/>
      <selection pane="bottomRight" activeCell="G90" sqref="G90"/>
    </sheetView>
  </sheetViews>
  <sheetFormatPr defaultRowHeight="12" customHeight="1" x14ac:dyDescent="0.2"/>
  <cols>
    <col min="1" max="1" width="11.42578125" style="1" bestFit="1" customWidth="1"/>
    <col min="2" max="2" width="52.42578125" style="1" customWidth="1"/>
    <col min="3" max="3" width="16.7109375" style="2" hidden="1" customWidth="1"/>
    <col min="4" max="4" width="21.42578125" style="2" customWidth="1"/>
    <col min="5" max="5" width="0.140625" style="2" customWidth="1"/>
    <col min="6" max="6" width="16.7109375" style="10" hidden="1" customWidth="1"/>
    <col min="7" max="7" width="20.42578125" style="11" customWidth="1"/>
    <col min="8" max="8" width="9.42578125" hidden="1" customWidth="1"/>
  </cols>
  <sheetData>
    <row r="1" spans="1:8" ht="12" customHeight="1" x14ac:dyDescent="0.2">
      <c r="A1" s="3" t="s">
        <v>0</v>
      </c>
      <c r="B1" s="3" t="s">
        <v>0</v>
      </c>
      <c r="C1" s="4" t="s">
        <v>1</v>
      </c>
      <c r="D1" s="4" t="s">
        <v>2</v>
      </c>
      <c r="E1" s="4" t="s">
        <v>3</v>
      </c>
      <c r="F1" s="7" t="s">
        <v>4</v>
      </c>
      <c r="G1" s="31">
        <v>2024</v>
      </c>
    </row>
    <row r="2" spans="1:8" ht="12" customHeight="1" x14ac:dyDescent="0.2">
      <c r="A2" s="3" t="s">
        <v>0</v>
      </c>
      <c r="B2" s="3" t="s">
        <v>0</v>
      </c>
      <c r="C2" s="4" t="s">
        <v>6</v>
      </c>
      <c r="D2" s="4" t="s">
        <v>5</v>
      </c>
      <c r="E2" s="4" t="s">
        <v>7</v>
      </c>
      <c r="F2" s="7" t="s">
        <v>8</v>
      </c>
      <c r="G2" s="31" t="s">
        <v>5</v>
      </c>
    </row>
    <row r="3" spans="1:8" ht="12" customHeight="1" x14ac:dyDescent="0.2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8" t="s">
        <v>0</v>
      </c>
      <c r="G3" s="32" t="s">
        <v>0</v>
      </c>
    </row>
    <row r="4" spans="1:8" ht="12" customHeight="1" x14ac:dyDescent="0.2">
      <c r="A4" s="5" t="s">
        <v>0</v>
      </c>
      <c r="B4" s="5" t="s">
        <v>9</v>
      </c>
      <c r="C4" s="5" t="s">
        <v>0</v>
      </c>
      <c r="D4" s="5" t="s">
        <v>0</v>
      </c>
      <c r="E4" s="5" t="s">
        <v>0</v>
      </c>
      <c r="F4" s="8" t="s">
        <v>0</v>
      </c>
      <c r="G4" s="32" t="s">
        <v>0</v>
      </c>
    </row>
    <row r="5" spans="1:8" ht="12" customHeight="1" x14ac:dyDescent="0.2">
      <c r="A5" s="5" t="s">
        <v>10</v>
      </c>
      <c r="B5" s="5" t="s">
        <v>11</v>
      </c>
      <c r="C5" s="6">
        <v>436270</v>
      </c>
      <c r="D5" s="6">
        <v>436270</v>
      </c>
      <c r="E5" s="6">
        <v>327202.38</v>
      </c>
      <c r="F5" s="9">
        <f t="shared" ref="F5:F9" si="0">E5*12/9</f>
        <v>436269.84</v>
      </c>
      <c r="G5" s="33">
        <v>436270</v>
      </c>
      <c r="H5" s="29">
        <v>0</v>
      </c>
    </row>
    <row r="6" spans="1:8" ht="12" customHeight="1" x14ac:dyDescent="0.2">
      <c r="A6" s="5" t="s">
        <v>12</v>
      </c>
      <c r="B6" s="5" t="s">
        <v>13</v>
      </c>
      <c r="C6" s="6">
        <v>1800</v>
      </c>
      <c r="D6" s="6">
        <v>2000</v>
      </c>
      <c r="E6" s="6">
        <v>1600</v>
      </c>
      <c r="F6" s="9">
        <f t="shared" si="0"/>
        <v>2133.3333333333335</v>
      </c>
      <c r="G6" s="33">
        <v>2000</v>
      </c>
    </row>
    <row r="7" spans="1:8" ht="12" customHeight="1" x14ac:dyDescent="0.2">
      <c r="A7" s="5" t="s">
        <v>14</v>
      </c>
      <c r="B7" s="5" t="s">
        <v>15</v>
      </c>
      <c r="C7" s="6">
        <v>7650</v>
      </c>
      <c r="D7" s="6">
        <v>3600</v>
      </c>
      <c r="E7" s="6">
        <v>7050</v>
      </c>
      <c r="F7" s="9">
        <f t="shared" si="0"/>
        <v>9400</v>
      </c>
      <c r="G7" s="33">
        <v>5000</v>
      </c>
    </row>
    <row r="8" spans="1:8" ht="12" customHeight="1" x14ac:dyDescent="0.2">
      <c r="A8" s="5" t="s">
        <v>16</v>
      </c>
      <c r="B8" s="5" t="s">
        <v>17</v>
      </c>
      <c r="C8" s="6">
        <v>26926</v>
      </c>
      <c r="D8" s="6">
        <v>26926</v>
      </c>
      <c r="E8" s="6">
        <v>20194.38</v>
      </c>
      <c r="F8" s="9">
        <f t="shared" si="0"/>
        <v>26925.84</v>
      </c>
      <c r="G8" s="33">
        <v>26926</v>
      </c>
    </row>
    <row r="9" spans="1:8" ht="12" customHeight="1" x14ac:dyDescent="0.2">
      <c r="A9" s="5" t="s">
        <v>18</v>
      </c>
      <c r="B9" s="5" t="s">
        <v>19</v>
      </c>
      <c r="C9" s="6">
        <v>8122</v>
      </c>
      <c r="D9" s="6">
        <v>8000</v>
      </c>
      <c r="E9" s="6">
        <v>3577</v>
      </c>
      <c r="F9" s="9">
        <f t="shared" si="0"/>
        <v>4769.333333333333</v>
      </c>
      <c r="G9" s="33">
        <v>8000</v>
      </c>
    </row>
    <row r="10" spans="1:8" ht="12" customHeight="1" x14ac:dyDescent="0.2">
      <c r="A10" s="30">
        <v>405095</v>
      </c>
      <c r="B10" s="5" t="s">
        <v>20</v>
      </c>
      <c r="C10" s="6"/>
      <c r="D10" s="6"/>
      <c r="E10" s="6">
        <v>640</v>
      </c>
      <c r="F10" s="9"/>
      <c r="G10" s="33">
        <v>1920</v>
      </c>
    </row>
    <row r="11" spans="1:8" ht="12" customHeight="1" x14ac:dyDescent="0.2">
      <c r="A11" s="5" t="s">
        <v>21</v>
      </c>
      <c r="B11" s="5" t="s">
        <v>22</v>
      </c>
      <c r="C11" s="6">
        <v>288</v>
      </c>
      <c r="D11" s="6">
        <v>288</v>
      </c>
      <c r="E11" s="6">
        <v>288</v>
      </c>
      <c r="F11" s="9">
        <v>288</v>
      </c>
      <c r="G11" s="33">
        <v>288</v>
      </c>
    </row>
    <row r="12" spans="1:8" ht="12" customHeight="1" x14ac:dyDescent="0.2">
      <c r="A12" s="5" t="s">
        <v>23</v>
      </c>
      <c r="B12" s="5" t="s">
        <v>24</v>
      </c>
      <c r="C12" s="6">
        <v>5875</v>
      </c>
      <c r="D12" s="6">
        <v>5875</v>
      </c>
      <c r="E12" s="6">
        <v>4361.58</v>
      </c>
      <c r="F12" s="9">
        <v>5875</v>
      </c>
      <c r="G12" s="33">
        <v>5875</v>
      </c>
    </row>
    <row r="13" spans="1:8" ht="12" customHeight="1" x14ac:dyDescent="0.2">
      <c r="A13" s="5" t="s">
        <v>25</v>
      </c>
      <c r="B13" s="5" t="s">
        <v>26</v>
      </c>
      <c r="C13" s="6">
        <v>466</v>
      </c>
      <c r="D13" s="6">
        <v>466</v>
      </c>
      <c r="E13" s="6">
        <v>349.38</v>
      </c>
      <c r="F13" s="9">
        <f>E13*12/9</f>
        <v>465.83999999999992</v>
      </c>
      <c r="G13" s="33">
        <v>466</v>
      </c>
    </row>
    <row r="14" spans="1:8" ht="12" customHeight="1" x14ac:dyDescent="0.2">
      <c r="A14" s="5" t="s">
        <v>27</v>
      </c>
      <c r="B14" s="5" t="s">
        <v>28</v>
      </c>
      <c r="C14" s="6">
        <v>-5875</v>
      </c>
      <c r="D14" s="6">
        <v>-5875</v>
      </c>
      <c r="E14" s="6">
        <v>-4361.58</v>
      </c>
      <c r="F14" s="9">
        <v>-5875</v>
      </c>
      <c r="G14" s="33">
        <v>-5875</v>
      </c>
    </row>
    <row r="15" spans="1:8" ht="12" customHeight="1" x14ac:dyDescent="0.2">
      <c r="A15" s="5" t="s">
        <v>29</v>
      </c>
      <c r="B15" s="5" t="s">
        <v>30</v>
      </c>
      <c r="C15" s="13">
        <v>-466</v>
      </c>
      <c r="D15" s="13">
        <v>-466</v>
      </c>
      <c r="E15" s="13">
        <v>-349.38</v>
      </c>
      <c r="F15" s="14">
        <f>E15*12/9</f>
        <v>-465.83999999999992</v>
      </c>
      <c r="G15" s="34">
        <v>-466</v>
      </c>
    </row>
    <row r="16" spans="1:8" ht="12" customHeight="1" x14ac:dyDescent="0.2">
      <c r="A16" s="5" t="s">
        <v>0</v>
      </c>
      <c r="B16" s="5" t="s">
        <v>0</v>
      </c>
      <c r="C16" s="5" t="s">
        <v>0</v>
      </c>
      <c r="D16" s="5" t="s">
        <v>0</v>
      </c>
      <c r="E16" s="5" t="s">
        <v>0</v>
      </c>
      <c r="F16" s="9"/>
      <c r="G16" s="32" t="s">
        <v>0</v>
      </c>
    </row>
    <row r="17" spans="1:7" ht="12" customHeight="1" x14ac:dyDescent="0.2">
      <c r="A17" s="5" t="s">
        <v>0</v>
      </c>
      <c r="B17" s="5" t="s">
        <v>31</v>
      </c>
      <c r="C17" s="6">
        <f>SUM(C5:C16)</f>
        <v>481056</v>
      </c>
      <c r="D17" s="6">
        <f>SUM(D5:D16)</f>
        <v>477084</v>
      </c>
      <c r="E17" s="6">
        <f>SUM(E5:E16)</f>
        <v>360551.76</v>
      </c>
      <c r="F17" s="6">
        <f>SUM(F5:F16)</f>
        <v>479786.34666666668</v>
      </c>
      <c r="G17" s="33">
        <f>SUM(G5:G16)</f>
        <v>480404</v>
      </c>
    </row>
    <row r="18" spans="1:7" ht="12" customHeight="1" x14ac:dyDescent="0.2">
      <c r="A18" s="5" t="s">
        <v>0</v>
      </c>
      <c r="B18" s="5" t="s">
        <v>0</v>
      </c>
      <c r="C18" s="5" t="s">
        <v>0</v>
      </c>
      <c r="D18" s="5" t="s">
        <v>0</v>
      </c>
      <c r="E18" s="5" t="s">
        <v>0</v>
      </c>
      <c r="F18" s="9"/>
      <c r="G18" s="32" t="s">
        <v>0</v>
      </c>
    </row>
    <row r="19" spans="1:7" ht="12" customHeight="1" x14ac:dyDescent="0.2">
      <c r="A19" s="5" t="s">
        <v>0</v>
      </c>
      <c r="B19" s="5" t="s">
        <v>32</v>
      </c>
      <c r="C19" s="5" t="s">
        <v>0</v>
      </c>
      <c r="D19" s="5" t="s">
        <v>0</v>
      </c>
      <c r="E19" s="5" t="s">
        <v>0</v>
      </c>
      <c r="F19" s="9"/>
      <c r="G19" s="32" t="s">
        <v>0</v>
      </c>
    </row>
    <row r="20" spans="1:7" ht="12" customHeight="1" x14ac:dyDescent="0.2">
      <c r="A20" s="5" t="s">
        <v>0</v>
      </c>
      <c r="B20" s="5" t="s">
        <v>33</v>
      </c>
      <c r="C20" s="5" t="s">
        <v>0</v>
      </c>
      <c r="D20" s="5" t="s">
        <v>0</v>
      </c>
      <c r="E20" s="5" t="s">
        <v>0</v>
      </c>
      <c r="F20" s="9"/>
      <c r="G20" s="32" t="s">
        <v>0</v>
      </c>
    </row>
    <row r="21" spans="1:7" ht="12" customHeight="1" x14ac:dyDescent="0.2">
      <c r="A21" s="5" t="s">
        <v>34</v>
      </c>
      <c r="B21" s="5" t="s">
        <v>35</v>
      </c>
      <c r="C21" s="6">
        <v>35928</v>
      </c>
      <c r="D21" s="6">
        <v>36645</v>
      </c>
      <c r="E21" s="6">
        <v>27483.75</v>
      </c>
      <c r="F21" s="9">
        <f>E21*12/9</f>
        <v>36645</v>
      </c>
      <c r="G21" s="33">
        <v>37378</v>
      </c>
    </row>
    <row r="22" spans="1:7" ht="12" customHeight="1" x14ac:dyDescent="0.2">
      <c r="A22" s="5" t="s">
        <v>36</v>
      </c>
      <c r="B22" s="5" t="s">
        <v>37</v>
      </c>
      <c r="C22" s="6">
        <v>6440</v>
      </c>
      <c r="D22" s="6">
        <v>2000</v>
      </c>
      <c r="E22" s="6">
        <v>110</v>
      </c>
      <c r="F22" s="9">
        <f>E22*12/9</f>
        <v>146.66666666666666</v>
      </c>
      <c r="G22" s="33">
        <v>750</v>
      </c>
    </row>
    <row r="23" spans="1:7" ht="12" customHeight="1" x14ac:dyDescent="0.2">
      <c r="A23" s="5" t="s">
        <v>38</v>
      </c>
      <c r="B23" s="5" t="s">
        <v>39</v>
      </c>
      <c r="C23" s="6">
        <v>3495</v>
      </c>
      <c r="D23" s="6">
        <v>3000</v>
      </c>
      <c r="E23" s="6">
        <v>10175.93</v>
      </c>
      <c r="F23" s="9">
        <f>E23*12/9</f>
        <v>13567.906666666668</v>
      </c>
      <c r="G23" s="33">
        <v>3500</v>
      </c>
    </row>
    <row r="24" spans="1:7" ht="12" customHeight="1" x14ac:dyDescent="0.2">
      <c r="A24" s="5" t="s">
        <v>40</v>
      </c>
      <c r="B24" s="5" t="s">
        <v>41</v>
      </c>
      <c r="C24" s="6">
        <v>350</v>
      </c>
      <c r="D24" s="6">
        <v>350</v>
      </c>
      <c r="E24" s="6">
        <v>350</v>
      </c>
      <c r="F24" s="9">
        <v>350</v>
      </c>
      <c r="G24" s="33">
        <v>450</v>
      </c>
    </row>
    <row r="25" spans="1:7" ht="12" customHeight="1" x14ac:dyDescent="0.2">
      <c r="A25" s="5" t="s">
        <v>42</v>
      </c>
      <c r="B25" s="5" t="s">
        <v>43</v>
      </c>
      <c r="C25" s="6">
        <v>999</v>
      </c>
      <c r="D25" s="6">
        <v>1000</v>
      </c>
      <c r="E25" s="6">
        <v>940.93</v>
      </c>
      <c r="F25" s="9">
        <f>E25*12/9</f>
        <v>1254.5733333333333</v>
      </c>
      <c r="G25" s="33">
        <v>1181</v>
      </c>
    </row>
    <row r="26" spans="1:7" ht="12" customHeight="1" x14ac:dyDescent="0.2">
      <c r="A26" s="5" t="s">
        <v>44</v>
      </c>
      <c r="B26" s="5" t="s">
        <v>45</v>
      </c>
      <c r="C26" s="6">
        <v>1455</v>
      </c>
      <c r="D26" s="6">
        <v>800</v>
      </c>
      <c r="E26" s="6">
        <v>0</v>
      </c>
      <c r="F26" s="9">
        <f>E26*12/9</f>
        <v>0</v>
      </c>
      <c r="G26" s="33">
        <v>900</v>
      </c>
    </row>
    <row r="27" spans="1:7" ht="12" customHeight="1" x14ac:dyDescent="0.2">
      <c r="A27" s="5" t="s">
        <v>46</v>
      </c>
      <c r="B27" s="5" t="s">
        <v>47</v>
      </c>
      <c r="C27" s="6">
        <v>1005</v>
      </c>
      <c r="D27" s="6">
        <v>1500</v>
      </c>
      <c r="E27" s="6">
        <v>653.45000000000005</v>
      </c>
      <c r="F27" s="9">
        <f>E27*12/9</f>
        <v>871.26666666666677</v>
      </c>
      <c r="G27" s="33">
        <v>1100</v>
      </c>
    </row>
    <row r="28" spans="1:7" ht="12" customHeight="1" x14ac:dyDescent="0.2">
      <c r="A28" s="5" t="s">
        <v>50</v>
      </c>
      <c r="B28" s="5" t="s">
        <v>51</v>
      </c>
      <c r="C28" s="6">
        <v>344</v>
      </c>
      <c r="D28" s="6">
        <v>400</v>
      </c>
      <c r="E28" s="6">
        <v>332</v>
      </c>
      <c r="F28" s="9">
        <f t="shared" ref="F28:F32" si="1">E28*12/9</f>
        <v>442.66666666666669</v>
      </c>
      <c r="G28" s="33">
        <v>400</v>
      </c>
    </row>
    <row r="29" spans="1:7" ht="12" customHeight="1" x14ac:dyDescent="0.2">
      <c r="A29" s="5" t="s">
        <v>52</v>
      </c>
      <c r="B29" s="5" t="s">
        <v>53</v>
      </c>
      <c r="C29" s="6">
        <v>200</v>
      </c>
      <c r="D29" s="6">
        <v>100</v>
      </c>
      <c r="E29" s="6">
        <v>250</v>
      </c>
      <c r="F29" s="9">
        <f t="shared" si="1"/>
        <v>333.33333333333331</v>
      </c>
      <c r="G29" s="33">
        <v>250</v>
      </c>
    </row>
    <row r="30" spans="1:7" ht="12" customHeight="1" x14ac:dyDescent="0.2">
      <c r="A30" s="5" t="s">
        <v>56</v>
      </c>
      <c r="B30" s="5" t="s">
        <v>57</v>
      </c>
      <c r="C30" s="6">
        <v>1695</v>
      </c>
      <c r="D30" s="6">
        <v>400</v>
      </c>
      <c r="E30" s="6">
        <v>985</v>
      </c>
      <c r="F30" s="9">
        <f t="shared" si="1"/>
        <v>1313.3333333333333</v>
      </c>
      <c r="G30" s="33">
        <v>400</v>
      </c>
    </row>
    <row r="31" spans="1:7" ht="12" customHeight="1" x14ac:dyDescent="0.2">
      <c r="A31" s="5" t="s">
        <v>58</v>
      </c>
      <c r="B31" s="5" t="s">
        <v>59</v>
      </c>
      <c r="C31" s="6">
        <v>5240</v>
      </c>
      <c r="D31" s="6">
        <v>1300</v>
      </c>
      <c r="E31" s="6">
        <v>690</v>
      </c>
      <c r="F31" s="9">
        <f t="shared" si="1"/>
        <v>920</v>
      </c>
      <c r="G31" s="33">
        <v>1300</v>
      </c>
    </row>
    <row r="32" spans="1:7" ht="12" customHeight="1" x14ac:dyDescent="0.2">
      <c r="A32" s="5" t="s">
        <v>60</v>
      </c>
      <c r="B32" s="5" t="s">
        <v>61</v>
      </c>
      <c r="C32" s="6">
        <v>850</v>
      </c>
      <c r="D32" s="6">
        <v>1000</v>
      </c>
      <c r="E32" s="6">
        <v>100</v>
      </c>
      <c r="F32" s="9">
        <f t="shared" si="1"/>
        <v>133.33333333333334</v>
      </c>
      <c r="G32" s="33">
        <v>1000</v>
      </c>
    </row>
    <row r="33" spans="1:7" ht="12" customHeight="1" x14ac:dyDescent="0.2">
      <c r="A33" s="5" t="s">
        <v>62</v>
      </c>
      <c r="B33" s="5" t="s">
        <v>63</v>
      </c>
      <c r="C33" s="6">
        <v>221</v>
      </c>
      <c r="D33" s="6">
        <v>221</v>
      </c>
      <c r="E33" s="6">
        <v>0</v>
      </c>
      <c r="F33" s="15">
        <v>221</v>
      </c>
      <c r="G33" s="33">
        <v>221</v>
      </c>
    </row>
    <row r="34" spans="1:7" ht="12" customHeight="1" x14ac:dyDescent="0.2">
      <c r="A34" s="5" t="s">
        <v>64</v>
      </c>
      <c r="B34" s="5" t="s">
        <v>65</v>
      </c>
      <c r="C34" s="6">
        <v>31752</v>
      </c>
      <c r="D34" s="6">
        <v>37000</v>
      </c>
      <c r="E34" s="6">
        <v>25499.82</v>
      </c>
      <c r="F34" s="9">
        <f>E34*12/9</f>
        <v>33999.759999999995</v>
      </c>
      <c r="G34" s="33">
        <v>36000</v>
      </c>
    </row>
    <row r="35" spans="1:7" ht="12" customHeight="1" x14ac:dyDescent="0.2">
      <c r="A35" s="5" t="s">
        <v>66</v>
      </c>
      <c r="B35" s="5" t="s">
        <v>67</v>
      </c>
      <c r="C35" s="6">
        <v>5949</v>
      </c>
      <c r="D35" s="6">
        <v>12000</v>
      </c>
      <c r="E35" s="6">
        <v>20008.560000000001</v>
      </c>
      <c r="F35" s="9">
        <f>E35*12/9</f>
        <v>26678.080000000002</v>
      </c>
      <c r="G35" s="33">
        <v>0</v>
      </c>
    </row>
    <row r="36" spans="1:7" ht="12" customHeight="1" x14ac:dyDescent="0.2">
      <c r="A36" s="5" t="s">
        <v>68</v>
      </c>
      <c r="B36" s="5" t="s">
        <v>69</v>
      </c>
      <c r="C36" s="13">
        <v>224</v>
      </c>
      <c r="D36" s="13">
        <v>1000</v>
      </c>
      <c r="E36" s="13">
        <v>0</v>
      </c>
      <c r="F36" s="14">
        <f>E36*12/9</f>
        <v>0</v>
      </c>
      <c r="G36" s="34">
        <v>1800</v>
      </c>
    </row>
    <row r="37" spans="1:7" ht="12" customHeight="1" x14ac:dyDescent="0.2">
      <c r="A37" s="5"/>
      <c r="B37" s="5"/>
      <c r="C37" s="5"/>
      <c r="D37" s="5"/>
      <c r="E37" s="5"/>
      <c r="F37" s="9"/>
      <c r="G37" s="32"/>
    </row>
    <row r="38" spans="1:7" ht="12" customHeight="1" x14ac:dyDescent="0.2">
      <c r="A38" s="5" t="s">
        <v>0</v>
      </c>
      <c r="B38" s="5" t="s">
        <v>70</v>
      </c>
      <c r="C38" s="6">
        <f>SUM(C21:C37)</f>
        <v>96147</v>
      </c>
      <c r="D38" s="6">
        <f>SUM(D21:D37)</f>
        <v>98716</v>
      </c>
      <c r="E38" s="6">
        <f>SUM(E21:E37)</f>
        <v>87579.44</v>
      </c>
      <c r="F38" s="6">
        <f>SUM(F21:F37)</f>
        <v>116876.92</v>
      </c>
      <c r="G38" s="33">
        <f>SUM(G21:G37)</f>
        <v>86630</v>
      </c>
    </row>
    <row r="39" spans="1:7" ht="12" customHeight="1" x14ac:dyDescent="0.2">
      <c r="A39" s="5" t="s">
        <v>0</v>
      </c>
      <c r="B39" s="5" t="s">
        <v>0</v>
      </c>
      <c r="C39" s="5" t="s">
        <v>0</v>
      </c>
      <c r="D39" s="5" t="s">
        <v>0</v>
      </c>
      <c r="E39" s="5" t="s">
        <v>0</v>
      </c>
      <c r="F39" s="9"/>
      <c r="G39" s="32" t="s">
        <v>0</v>
      </c>
    </row>
    <row r="40" spans="1:7" ht="12" customHeight="1" x14ac:dyDescent="0.2">
      <c r="A40" s="5" t="s">
        <v>0</v>
      </c>
      <c r="B40" s="5" t="s">
        <v>71</v>
      </c>
      <c r="C40" s="5" t="s">
        <v>0</v>
      </c>
      <c r="D40" s="5" t="s">
        <v>0</v>
      </c>
      <c r="E40" s="5" t="s">
        <v>0</v>
      </c>
      <c r="F40" s="9"/>
      <c r="G40" s="32" t="s">
        <v>0</v>
      </c>
    </row>
    <row r="41" spans="1:7" ht="12" customHeight="1" x14ac:dyDescent="0.2">
      <c r="A41" s="5" t="s">
        <v>72</v>
      </c>
      <c r="B41" s="5" t="s">
        <v>73</v>
      </c>
      <c r="C41" s="6">
        <v>5719</v>
      </c>
      <c r="D41" s="6">
        <v>5600</v>
      </c>
      <c r="E41" s="6">
        <v>5266.36</v>
      </c>
      <c r="F41" s="9">
        <f t="shared" ref="F41:F67" si="2">E41*12/9</f>
        <v>7021.8133333333326</v>
      </c>
      <c r="G41" s="33">
        <v>7000</v>
      </c>
    </row>
    <row r="42" spans="1:7" ht="12" customHeight="1" x14ac:dyDescent="0.2">
      <c r="A42" s="5" t="s">
        <v>74</v>
      </c>
      <c r="B42" s="5" t="s">
        <v>75</v>
      </c>
      <c r="C42" s="6">
        <v>58963</v>
      </c>
      <c r="D42" s="6">
        <v>54764</v>
      </c>
      <c r="E42" s="6">
        <v>42233.55</v>
      </c>
      <c r="F42" s="9">
        <f t="shared" si="2"/>
        <v>56311.4</v>
      </c>
      <c r="G42" s="33">
        <v>56954.559999999998</v>
      </c>
    </row>
    <row r="43" spans="1:7" ht="12" customHeight="1" x14ac:dyDescent="0.2">
      <c r="A43" s="5" t="s">
        <v>76</v>
      </c>
      <c r="B43" s="5" t="s">
        <v>77</v>
      </c>
      <c r="C43" s="6">
        <v>4421</v>
      </c>
      <c r="D43" s="6">
        <v>4300</v>
      </c>
      <c r="E43" s="6">
        <v>2746.73</v>
      </c>
      <c r="F43" s="9">
        <f t="shared" si="2"/>
        <v>3662.3066666666668</v>
      </c>
      <c r="G43" s="33">
        <v>4500</v>
      </c>
    </row>
    <row r="44" spans="1:7" ht="12" customHeight="1" x14ac:dyDescent="0.2">
      <c r="A44" s="5" t="s">
        <v>78</v>
      </c>
      <c r="B44" s="5" t="s">
        <v>79</v>
      </c>
      <c r="C44" s="6">
        <v>8058</v>
      </c>
      <c r="D44" s="6">
        <v>11007</v>
      </c>
      <c r="E44" s="6">
        <v>2159.8200000000002</v>
      </c>
      <c r="F44" s="9">
        <f t="shared" si="2"/>
        <v>2879.76</v>
      </c>
      <c r="G44" s="33">
        <v>11447.28</v>
      </c>
    </row>
    <row r="45" spans="1:7" ht="12" customHeight="1" x14ac:dyDescent="0.2">
      <c r="A45" s="5" t="s">
        <v>80</v>
      </c>
      <c r="B45" s="5" t="s">
        <v>81</v>
      </c>
      <c r="C45" s="6">
        <v>1350</v>
      </c>
      <c r="D45" s="6">
        <v>1375</v>
      </c>
      <c r="E45" s="6">
        <v>1079.18</v>
      </c>
      <c r="F45" s="9">
        <f t="shared" si="2"/>
        <v>1438.9066666666668</v>
      </c>
      <c r="G45" s="33">
        <v>1500</v>
      </c>
    </row>
    <row r="46" spans="1:7" ht="12" customHeight="1" x14ac:dyDescent="0.2">
      <c r="A46" s="5" t="s">
        <v>82</v>
      </c>
      <c r="B46" s="5" t="s">
        <v>83</v>
      </c>
      <c r="C46" s="6">
        <v>1698</v>
      </c>
      <c r="D46" s="6">
        <v>2500</v>
      </c>
      <c r="E46" s="6">
        <v>1170</v>
      </c>
      <c r="F46" s="9">
        <f t="shared" si="2"/>
        <v>1560</v>
      </c>
      <c r="G46" s="33">
        <v>1600</v>
      </c>
    </row>
    <row r="47" spans="1:7" ht="12" customHeight="1" x14ac:dyDescent="0.2">
      <c r="A47" s="5" t="s">
        <v>84</v>
      </c>
      <c r="B47" s="5" t="s">
        <v>85</v>
      </c>
      <c r="C47" s="6">
        <v>50</v>
      </c>
      <c r="D47" s="6">
        <v>300</v>
      </c>
      <c r="E47" s="6">
        <v>0</v>
      </c>
      <c r="F47" s="9">
        <f t="shared" si="2"/>
        <v>0</v>
      </c>
      <c r="G47" s="33">
        <v>300</v>
      </c>
    </row>
    <row r="48" spans="1:7" ht="12" customHeight="1" x14ac:dyDescent="0.2">
      <c r="A48" s="5" t="s">
        <v>86</v>
      </c>
      <c r="B48" s="5" t="s">
        <v>87</v>
      </c>
      <c r="C48" s="6">
        <v>7956</v>
      </c>
      <c r="D48" s="6">
        <v>9700</v>
      </c>
      <c r="E48" s="6">
        <v>4853.0200000000004</v>
      </c>
      <c r="F48" s="9">
        <f t="shared" si="2"/>
        <v>6470.6933333333336</v>
      </c>
      <c r="G48" s="33">
        <v>9700</v>
      </c>
    </row>
    <row r="49" spans="1:7" ht="12" customHeight="1" x14ac:dyDescent="0.2">
      <c r="A49" s="5" t="s">
        <v>88</v>
      </c>
      <c r="B49" s="5" t="s">
        <v>89</v>
      </c>
      <c r="C49" s="6">
        <v>2320</v>
      </c>
      <c r="D49" s="6">
        <v>3500</v>
      </c>
      <c r="E49" s="6">
        <v>2390</v>
      </c>
      <c r="F49" s="9">
        <f t="shared" si="2"/>
        <v>3186.6666666666665</v>
      </c>
      <c r="G49" s="33">
        <v>3000</v>
      </c>
    </row>
    <row r="50" spans="1:7" ht="12" customHeight="1" x14ac:dyDescent="0.2">
      <c r="A50" s="5" t="s">
        <v>90</v>
      </c>
      <c r="B50" s="5" t="s">
        <v>91</v>
      </c>
      <c r="C50" s="6">
        <v>948</v>
      </c>
      <c r="D50" s="6">
        <v>2000</v>
      </c>
      <c r="E50" s="6">
        <v>0</v>
      </c>
      <c r="F50" s="9">
        <f t="shared" si="2"/>
        <v>0</v>
      </c>
      <c r="G50" s="33">
        <v>2000</v>
      </c>
    </row>
    <row r="51" spans="1:7" ht="12" customHeight="1" x14ac:dyDescent="0.2">
      <c r="A51" s="5" t="s">
        <v>92</v>
      </c>
      <c r="B51" s="5" t="s">
        <v>93</v>
      </c>
      <c r="C51" s="6">
        <v>1320</v>
      </c>
      <c r="D51" s="6">
        <v>1466</v>
      </c>
      <c r="E51" s="6">
        <v>990</v>
      </c>
      <c r="F51" s="9">
        <f t="shared" si="2"/>
        <v>1320</v>
      </c>
      <c r="G51" s="33">
        <v>1320</v>
      </c>
    </row>
    <row r="52" spans="1:7" ht="12" customHeight="1" x14ac:dyDescent="0.2">
      <c r="A52" s="5" t="s">
        <v>94</v>
      </c>
      <c r="B52" s="5" t="s">
        <v>95</v>
      </c>
      <c r="C52" s="6">
        <v>0</v>
      </c>
      <c r="D52" s="6">
        <v>2000</v>
      </c>
      <c r="E52" s="6">
        <v>0</v>
      </c>
      <c r="F52" s="9">
        <f t="shared" si="2"/>
        <v>0</v>
      </c>
      <c r="G52" s="33">
        <v>1600</v>
      </c>
    </row>
    <row r="53" spans="1:7" ht="12" customHeight="1" x14ac:dyDescent="0.2">
      <c r="A53" s="5" t="s">
        <v>96</v>
      </c>
      <c r="B53" s="5" t="s">
        <v>97</v>
      </c>
      <c r="C53" s="6">
        <v>1086</v>
      </c>
      <c r="D53" s="6">
        <v>1000</v>
      </c>
      <c r="E53" s="6">
        <v>185</v>
      </c>
      <c r="F53" s="9">
        <f t="shared" si="2"/>
        <v>246.66666666666666</v>
      </c>
      <c r="G53" s="33">
        <v>500</v>
      </c>
    </row>
    <row r="54" spans="1:7" ht="12" customHeight="1" x14ac:dyDescent="0.2">
      <c r="A54" s="5" t="s">
        <v>98</v>
      </c>
      <c r="B54" s="5" t="s">
        <v>99</v>
      </c>
      <c r="C54" s="6">
        <v>7105</v>
      </c>
      <c r="D54" s="6">
        <v>10000</v>
      </c>
      <c r="E54" s="6">
        <v>5960</v>
      </c>
      <c r="F54" s="9">
        <f t="shared" si="2"/>
        <v>7946.666666666667</v>
      </c>
      <c r="G54" s="33">
        <v>7500</v>
      </c>
    </row>
    <row r="55" spans="1:7" ht="12" customHeight="1" x14ac:dyDescent="0.2">
      <c r="A55" s="5" t="s">
        <v>100</v>
      </c>
      <c r="B55" s="5" t="s">
        <v>101</v>
      </c>
      <c r="C55" s="6">
        <v>613</v>
      </c>
      <c r="D55" s="6">
        <v>1000</v>
      </c>
      <c r="E55" s="6">
        <v>1645</v>
      </c>
      <c r="F55" s="9">
        <f t="shared" si="2"/>
        <v>2193.3333333333335</v>
      </c>
      <c r="G55" s="33">
        <v>1800</v>
      </c>
    </row>
    <row r="56" spans="1:7" ht="12" customHeight="1" x14ac:dyDescent="0.2">
      <c r="A56" s="5" t="s">
        <v>102</v>
      </c>
      <c r="B56" s="5" t="s">
        <v>103</v>
      </c>
      <c r="C56" s="6">
        <v>3688</v>
      </c>
      <c r="D56" s="6">
        <v>3500</v>
      </c>
      <c r="E56" s="6">
        <v>2794.23</v>
      </c>
      <c r="F56" s="9">
        <f t="shared" si="2"/>
        <v>3725.6400000000003</v>
      </c>
      <c r="G56" s="33">
        <v>3800</v>
      </c>
    </row>
    <row r="57" spans="1:7" ht="12" customHeight="1" x14ac:dyDescent="0.2">
      <c r="A57" s="5" t="s">
        <v>104</v>
      </c>
      <c r="B57" s="5" t="s">
        <v>105</v>
      </c>
      <c r="C57" s="6">
        <v>0</v>
      </c>
      <c r="D57" s="6">
        <v>1000</v>
      </c>
      <c r="E57" s="6">
        <v>0</v>
      </c>
      <c r="F57" s="9">
        <f t="shared" si="2"/>
        <v>0</v>
      </c>
      <c r="G57" s="33">
        <v>1000</v>
      </c>
    </row>
    <row r="58" spans="1:7" ht="12" customHeight="1" x14ac:dyDescent="0.2">
      <c r="A58" s="5" t="s">
        <v>106</v>
      </c>
      <c r="B58" s="5" t="s">
        <v>107</v>
      </c>
      <c r="C58" s="6">
        <v>28107</v>
      </c>
      <c r="D58" s="6">
        <v>10000</v>
      </c>
      <c r="E58" s="6">
        <v>9060.1470000000008</v>
      </c>
      <c r="F58" s="9">
        <f t="shared" si="2"/>
        <v>12080.196000000002</v>
      </c>
      <c r="G58" s="33">
        <v>12000</v>
      </c>
    </row>
    <row r="59" spans="1:7" ht="12" customHeight="1" x14ac:dyDescent="0.2">
      <c r="A59" s="5" t="s">
        <v>108</v>
      </c>
      <c r="B59" s="5" t="s">
        <v>109</v>
      </c>
      <c r="C59" s="6">
        <v>9000</v>
      </c>
      <c r="D59" s="6">
        <v>8300</v>
      </c>
      <c r="E59" s="6">
        <v>7760</v>
      </c>
      <c r="F59" s="9">
        <f t="shared" si="2"/>
        <v>10346.666666666666</v>
      </c>
      <c r="G59" s="33">
        <v>9500</v>
      </c>
    </row>
    <row r="60" spans="1:7" ht="12" customHeight="1" x14ac:dyDescent="0.2">
      <c r="A60" s="5" t="s">
        <v>110</v>
      </c>
      <c r="B60" s="5" t="s">
        <v>111</v>
      </c>
      <c r="C60" s="6">
        <v>420</v>
      </c>
      <c r="D60" s="6">
        <v>500</v>
      </c>
      <c r="E60" s="6">
        <v>0</v>
      </c>
      <c r="F60" s="9">
        <f t="shared" si="2"/>
        <v>0</v>
      </c>
      <c r="G60" s="33">
        <v>500</v>
      </c>
    </row>
    <row r="61" spans="1:7" ht="12" customHeight="1" x14ac:dyDescent="0.2">
      <c r="A61" s="5" t="s">
        <v>112</v>
      </c>
      <c r="B61" s="5" t="s">
        <v>113</v>
      </c>
      <c r="C61" s="6">
        <v>1000</v>
      </c>
      <c r="D61" s="6">
        <v>500</v>
      </c>
      <c r="E61" s="6">
        <v>0</v>
      </c>
      <c r="F61" s="9">
        <f t="shared" si="2"/>
        <v>0</v>
      </c>
      <c r="G61" s="33">
        <v>500</v>
      </c>
    </row>
    <row r="62" spans="1:7" ht="12" customHeight="1" x14ac:dyDescent="0.2">
      <c r="A62" s="5" t="s">
        <v>114</v>
      </c>
      <c r="B62" s="5" t="s">
        <v>115</v>
      </c>
      <c r="C62" s="6">
        <v>10813</v>
      </c>
      <c r="D62" s="6">
        <v>3000</v>
      </c>
      <c r="E62" s="6">
        <v>3556.73</v>
      </c>
      <c r="F62" s="9">
        <f t="shared" si="2"/>
        <v>4742.3066666666673</v>
      </c>
      <c r="G62" s="33">
        <v>3500</v>
      </c>
    </row>
    <row r="63" spans="1:7" ht="12" customHeight="1" x14ac:dyDescent="0.2">
      <c r="A63" s="5" t="s">
        <v>116</v>
      </c>
      <c r="B63" s="5" t="s">
        <v>117</v>
      </c>
      <c r="C63" s="6">
        <v>11966</v>
      </c>
      <c r="D63" s="6">
        <v>23000</v>
      </c>
      <c r="E63" s="6">
        <v>12225.5</v>
      </c>
      <c r="F63" s="9">
        <f t="shared" si="2"/>
        <v>16300.666666666666</v>
      </c>
      <c r="G63" s="33">
        <v>17000</v>
      </c>
    </row>
    <row r="64" spans="1:7" ht="12" customHeight="1" x14ac:dyDescent="0.2">
      <c r="A64" s="5" t="s">
        <v>118</v>
      </c>
      <c r="B64" s="5" t="s">
        <v>119</v>
      </c>
      <c r="C64" s="6">
        <v>360</v>
      </c>
      <c r="D64" s="6">
        <v>700</v>
      </c>
      <c r="E64" s="6">
        <v>295</v>
      </c>
      <c r="F64" s="9">
        <f t="shared" si="2"/>
        <v>393.33333333333331</v>
      </c>
      <c r="G64" s="33">
        <v>500</v>
      </c>
    </row>
    <row r="65" spans="1:7" ht="12" customHeight="1" x14ac:dyDescent="0.2">
      <c r="A65" s="5" t="s">
        <v>120</v>
      </c>
      <c r="B65" s="5" t="s">
        <v>121</v>
      </c>
      <c r="C65" s="6">
        <v>7036</v>
      </c>
      <c r="D65" s="6">
        <v>1000</v>
      </c>
      <c r="E65" s="6">
        <v>11572</v>
      </c>
      <c r="F65" s="9">
        <f t="shared" si="2"/>
        <v>15429.333333333334</v>
      </c>
      <c r="G65" s="33">
        <v>3366</v>
      </c>
    </row>
    <row r="66" spans="1:7" ht="12" customHeight="1" x14ac:dyDescent="0.2">
      <c r="A66" s="5" t="s">
        <v>122</v>
      </c>
      <c r="B66" s="5" t="s">
        <v>123</v>
      </c>
      <c r="C66" s="6">
        <v>125</v>
      </c>
      <c r="D66" s="6">
        <v>200</v>
      </c>
      <c r="E66" s="6">
        <v>481</v>
      </c>
      <c r="F66" s="9">
        <f t="shared" si="2"/>
        <v>641.33333333333337</v>
      </c>
      <c r="G66" s="33">
        <v>400</v>
      </c>
    </row>
    <row r="67" spans="1:7" ht="12" customHeight="1" x14ac:dyDescent="0.2">
      <c r="A67" s="5" t="s">
        <v>124</v>
      </c>
      <c r="B67" s="5" t="s">
        <v>125</v>
      </c>
      <c r="C67" s="13">
        <v>3711</v>
      </c>
      <c r="D67" s="13">
        <v>3200</v>
      </c>
      <c r="E67" s="13">
        <v>3536.46</v>
      </c>
      <c r="F67" s="14">
        <f t="shared" si="2"/>
        <v>4715.2800000000007</v>
      </c>
      <c r="G67" s="34">
        <v>3800</v>
      </c>
    </row>
    <row r="68" spans="1:7" ht="12" customHeight="1" x14ac:dyDescent="0.2">
      <c r="A68" s="5"/>
      <c r="B68" s="5"/>
      <c r="C68" s="5"/>
      <c r="D68" s="5"/>
      <c r="E68" s="5"/>
      <c r="F68" s="9"/>
      <c r="G68" s="32"/>
    </row>
    <row r="69" spans="1:7" ht="12" customHeight="1" x14ac:dyDescent="0.2">
      <c r="A69" s="5" t="s">
        <v>0</v>
      </c>
      <c r="B69" s="5" t="s">
        <v>126</v>
      </c>
      <c r="C69" s="6">
        <f>SUM(C41:C68)</f>
        <v>177833</v>
      </c>
      <c r="D69" s="6">
        <f>SUM(D41:D68)</f>
        <v>165412</v>
      </c>
      <c r="E69" s="6">
        <f>SUM(E41:E68)</f>
        <v>121959.727</v>
      </c>
      <c r="F69" s="6">
        <f>SUM(F41:F68)</f>
        <v>162612.96933333337</v>
      </c>
      <c r="G69" s="33">
        <f>SUM(G41:G68)</f>
        <v>166587.84</v>
      </c>
    </row>
    <row r="70" spans="1:7" ht="12" customHeight="1" x14ac:dyDescent="0.2">
      <c r="F70" s="9"/>
      <c r="G70" s="35"/>
    </row>
    <row r="71" spans="1:7" ht="12" customHeight="1" x14ac:dyDescent="0.2">
      <c r="B71" s="17" t="s">
        <v>127</v>
      </c>
      <c r="F71" s="9"/>
      <c r="G71" s="35"/>
    </row>
    <row r="72" spans="1:7" ht="12" customHeight="1" x14ac:dyDescent="0.2">
      <c r="A72" s="5" t="s">
        <v>128</v>
      </c>
      <c r="B72" s="5" t="s">
        <v>129</v>
      </c>
      <c r="C72" s="6">
        <v>12200</v>
      </c>
      <c r="D72" s="6">
        <v>15000</v>
      </c>
      <c r="E72" s="6">
        <v>12950.72</v>
      </c>
      <c r="F72" s="9">
        <f t="shared" ref="F72:F77" si="3">E72*12/9</f>
        <v>17267.626666666663</v>
      </c>
      <c r="G72" s="33">
        <v>17000</v>
      </c>
    </row>
    <row r="73" spans="1:7" ht="12" customHeight="1" x14ac:dyDescent="0.2">
      <c r="A73" s="5" t="s">
        <v>130</v>
      </c>
      <c r="B73" s="5" t="s">
        <v>131</v>
      </c>
      <c r="C73" s="6">
        <v>59598</v>
      </c>
      <c r="D73" s="6">
        <v>59000</v>
      </c>
      <c r="E73" s="6">
        <v>47824.24</v>
      </c>
      <c r="F73" s="9">
        <f t="shared" si="3"/>
        <v>63765.653333333335</v>
      </c>
      <c r="G73" s="33">
        <v>65000</v>
      </c>
    </row>
    <row r="74" spans="1:7" ht="12" customHeight="1" x14ac:dyDescent="0.2">
      <c r="A74" s="5" t="s">
        <v>132</v>
      </c>
      <c r="B74" s="5" t="s">
        <v>133</v>
      </c>
      <c r="C74" s="6">
        <v>12166</v>
      </c>
      <c r="D74" s="6">
        <v>12000</v>
      </c>
      <c r="E74" s="6">
        <v>9219.64</v>
      </c>
      <c r="F74" s="9">
        <f t="shared" si="3"/>
        <v>12292.853333333333</v>
      </c>
      <c r="G74" s="33">
        <v>12500</v>
      </c>
    </row>
    <row r="75" spans="1:7" ht="12" customHeight="1" x14ac:dyDescent="0.2">
      <c r="A75" s="5" t="s">
        <v>134</v>
      </c>
      <c r="B75" s="5" t="s">
        <v>135</v>
      </c>
      <c r="C75" s="6">
        <v>9686</v>
      </c>
      <c r="D75" s="6">
        <v>12800</v>
      </c>
      <c r="E75" s="6">
        <v>9958.8799999999992</v>
      </c>
      <c r="F75" s="9">
        <f t="shared" si="3"/>
        <v>13278.506666666666</v>
      </c>
      <c r="G75" s="33">
        <v>14000</v>
      </c>
    </row>
    <row r="76" spans="1:7" ht="12" customHeight="1" x14ac:dyDescent="0.2">
      <c r="A76" s="5" t="s">
        <v>136</v>
      </c>
      <c r="B76" s="5" t="s">
        <v>137</v>
      </c>
      <c r="C76" s="6">
        <v>4069</v>
      </c>
      <c r="D76" s="6">
        <v>1700</v>
      </c>
      <c r="E76" s="6">
        <v>5110.24</v>
      </c>
      <c r="F76" s="9">
        <f t="shared" si="3"/>
        <v>6813.6533333333327</v>
      </c>
      <c r="G76" s="33">
        <v>4000</v>
      </c>
    </row>
    <row r="77" spans="1:7" ht="12" customHeight="1" x14ac:dyDescent="0.2">
      <c r="A77" s="5" t="s">
        <v>138</v>
      </c>
      <c r="B77" s="17" t="s">
        <v>139</v>
      </c>
      <c r="C77" s="13">
        <v>0</v>
      </c>
      <c r="D77" s="13">
        <v>38563</v>
      </c>
      <c r="E77" s="13">
        <v>28828.799999999999</v>
      </c>
      <c r="F77" s="14">
        <f t="shared" si="3"/>
        <v>38438.399999999994</v>
      </c>
      <c r="G77" s="34">
        <v>39721</v>
      </c>
    </row>
    <row r="78" spans="1:7" ht="12" customHeight="1" x14ac:dyDescent="0.2">
      <c r="A78" s="5"/>
      <c r="B78" s="5"/>
      <c r="C78" s="5"/>
      <c r="D78" s="5"/>
      <c r="E78" s="5"/>
      <c r="F78" s="9"/>
      <c r="G78" s="32"/>
    </row>
    <row r="79" spans="1:7" ht="12" customHeight="1" x14ac:dyDescent="0.2">
      <c r="A79" s="5" t="s">
        <v>0</v>
      </c>
      <c r="B79" s="5" t="s">
        <v>140</v>
      </c>
      <c r="C79" s="6">
        <f>SUM(C72:C78)</f>
        <v>97719</v>
      </c>
      <c r="D79" s="6">
        <f>SUM(D72:D78)</f>
        <v>139063</v>
      </c>
      <c r="E79" s="6">
        <f>SUM(E72:E78)</f>
        <v>113892.52000000002</v>
      </c>
      <c r="F79" s="6">
        <f>SUM(F72:F78)</f>
        <v>151856.69333333333</v>
      </c>
      <c r="G79" s="33">
        <f>SUM(G72:G78)</f>
        <v>152221</v>
      </c>
    </row>
    <row r="80" spans="1:7" ht="12" customHeight="1" x14ac:dyDescent="0.2">
      <c r="A80" s="5" t="s">
        <v>0</v>
      </c>
      <c r="B80" s="5" t="s">
        <v>0</v>
      </c>
      <c r="C80" s="5" t="s">
        <v>0</v>
      </c>
      <c r="D80" s="5" t="s">
        <v>0</v>
      </c>
      <c r="E80" s="5" t="s">
        <v>0</v>
      </c>
      <c r="F80" s="9"/>
      <c r="G80" s="32" t="s">
        <v>0</v>
      </c>
    </row>
    <row r="81" spans="1:8" ht="12" customHeight="1" x14ac:dyDescent="0.2">
      <c r="A81" s="5" t="s">
        <v>0</v>
      </c>
      <c r="B81" s="5" t="s">
        <v>141</v>
      </c>
      <c r="C81" s="5" t="s">
        <v>0</v>
      </c>
      <c r="D81" s="5" t="s">
        <v>0</v>
      </c>
      <c r="E81" s="5" t="s">
        <v>0</v>
      </c>
      <c r="F81" s="9"/>
      <c r="G81" s="32" t="s">
        <v>0</v>
      </c>
    </row>
    <row r="82" spans="1:8" ht="12" customHeight="1" x14ac:dyDescent="0.2">
      <c r="A82" s="5" t="s">
        <v>142</v>
      </c>
      <c r="B82" s="5" t="s">
        <v>143</v>
      </c>
      <c r="C82" s="6">
        <v>505</v>
      </c>
      <c r="D82" s="6">
        <v>1000</v>
      </c>
      <c r="E82" s="6">
        <v>1030</v>
      </c>
      <c r="F82" s="9">
        <f>E82*12/9</f>
        <v>1373.3333333333333</v>
      </c>
      <c r="G82" s="33">
        <v>1038</v>
      </c>
    </row>
    <row r="83" spans="1:8" ht="12" customHeight="1" x14ac:dyDescent="0.2">
      <c r="A83" s="5" t="s">
        <v>144</v>
      </c>
      <c r="B83" s="5" t="s">
        <v>145</v>
      </c>
      <c r="C83" s="6">
        <v>0</v>
      </c>
      <c r="D83" s="6">
        <v>1000</v>
      </c>
      <c r="E83" s="6">
        <v>0</v>
      </c>
      <c r="F83" s="9">
        <f>E83*12/9</f>
        <v>0</v>
      </c>
      <c r="G83" s="33">
        <v>500</v>
      </c>
    </row>
    <row r="84" spans="1:8" ht="12" customHeight="1" x14ac:dyDescent="0.2">
      <c r="A84" s="5" t="s">
        <v>146</v>
      </c>
      <c r="B84" s="5" t="s">
        <v>147</v>
      </c>
      <c r="C84" s="13">
        <v>468</v>
      </c>
      <c r="D84" s="13">
        <v>600</v>
      </c>
      <c r="E84" s="13">
        <v>0</v>
      </c>
      <c r="F84" s="14">
        <f>E84*12/9</f>
        <v>0</v>
      </c>
      <c r="G84" s="34">
        <v>600</v>
      </c>
    </row>
    <row r="85" spans="1:8" ht="12" customHeight="1" x14ac:dyDescent="0.2">
      <c r="A85" s="5"/>
      <c r="B85" s="5"/>
      <c r="C85" s="5"/>
      <c r="D85" s="5"/>
      <c r="E85" s="5"/>
      <c r="F85" s="9"/>
      <c r="G85" s="32"/>
    </row>
    <row r="86" spans="1:8" ht="12" customHeight="1" x14ac:dyDescent="0.2">
      <c r="A86" s="5" t="s">
        <v>0</v>
      </c>
      <c r="B86" s="5" t="s">
        <v>148</v>
      </c>
      <c r="C86" s="6">
        <f>SUM(C82:C85)</f>
        <v>973</v>
      </c>
      <c r="D86" s="6">
        <f t="shared" ref="D86:G86" si="4">SUM(D82:D85)</f>
        <v>2600</v>
      </c>
      <c r="E86" s="6">
        <f t="shared" si="4"/>
        <v>1030</v>
      </c>
      <c r="F86" s="6">
        <f t="shared" si="4"/>
        <v>1373.3333333333333</v>
      </c>
      <c r="G86" s="33">
        <f t="shared" si="4"/>
        <v>2138</v>
      </c>
    </row>
    <row r="87" spans="1:8" ht="12" customHeight="1" x14ac:dyDescent="0.2">
      <c r="A87" s="5" t="s">
        <v>0</v>
      </c>
      <c r="B87" s="5" t="s">
        <v>0</v>
      </c>
      <c r="C87" s="5" t="s">
        <v>0</v>
      </c>
      <c r="D87" s="5" t="s">
        <v>0</v>
      </c>
      <c r="E87" s="5" t="s">
        <v>0</v>
      </c>
      <c r="F87" s="9"/>
      <c r="G87" s="32" t="s">
        <v>0</v>
      </c>
    </row>
    <row r="88" spans="1:8" ht="12" customHeight="1" x14ac:dyDescent="0.2">
      <c r="A88" s="5" t="s">
        <v>0</v>
      </c>
      <c r="B88" s="5" t="s">
        <v>149</v>
      </c>
      <c r="C88" s="5" t="s">
        <v>0</v>
      </c>
      <c r="D88" s="5" t="s">
        <v>0</v>
      </c>
      <c r="E88" s="5" t="s">
        <v>0</v>
      </c>
      <c r="F88" s="9"/>
      <c r="G88" s="32" t="s">
        <v>0</v>
      </c>
    </row>
    <row r="89" spans="1:8" ht="12" customHeight="1" x14ac:dyDescent="0.2">
      <c r="A89" s="5" t="s">
        <v>150</v>
      </c>
      <c r="B89" s="5" t="s">
        <v>151</v>
      </c>
      <c r="C89" s="13">
        <v>153100</v>
      </c>
      <c r="D89" s="13">
        <v>71293</v>
      </c>
      <c r="E89" s="13">
        <v>53469.72</v>
      </c>
      <c r="F89" s="14">
        <f>E89*12/9</f>
        <v>71292.960000000006</v>
      </c>
      <c r="G89" s="34">
        <v>72827</v>
      </c>
      <c r="H89" t="s">
        <v>152</v>
      </c>
    </row>
    <row r="90" spans="1:8" ht="12" customHeight="1" x14ac:dyDescent="0.2">
      <c r="A90" s="5"/>
      <c r="B90" s="5"/>
      <c r="C90" s="5"/>
      <c r="D90" s="5"/>
      <c r="E90" s="5"/>
      <c r="F90" s="9"/>
      <c r="G90" s="32"/>
    </row>
    <row r="91" spans="1:8" ht="12" customHeight="1" x14ac:dyDescent="0.2">
      <c r="A91" s="5" t="s">
        <v>0</v>
      </c>
      <c r="B91" s="5" t="s">
        <v>153</v>
      </c>
      <c r="C91" s="6">
        <f>SUM(C89:C90)</f>
        <v>153100</v>
      </c>
      <c r="D91" s="6">
        <f t="shared" ref="D91:G91" si="5">SUM(D89:D90)</f>
        <v>71293</v>
      </c>
      <c r="E91" s="6">
        <f t="shared" si="5"/>
        <v>53469.72</v>
      </c>
      <c r="F91" s="6">
        <f t="shared" si="5"/>
        <v>71292.960000000006</v>
      </c>
      <c r="G91" s="33">
        <f t="shared" si="5"/>
        <v>72827</v>
      </c>
    </row>
    <row r="92" spans="1:8" ht="12" customHeight="1" x14ac:dyDescent="0.2">
      <c r="A92" s="5"/>
      <c r="B92" s="5"/>
      <c r="C92" s="5"/>
      <c r="D92" s="5"/>
      <c r="E92" s="5"/>
      <c r="F92" s="9"/>
      <c r="G92" s="32"/>
    </row>
    <row r="93" spans="1:8" ht="12" customHeight="1" x14ac:dyDescent="0.2">
      <c r="A93" s="5" t="s">
        <v>0</v>
      </c>
      <c r="B93" s="5" t="s">
        <v>154</v>
      </c>
      <c r="C93" s="6">
        <f>C38+C69+C79+C86+C91</f>
        <v>525772</v>
      </c>
      <c r="D93" s="6">
        <f>D38+D69+D79+D86+D91</f>
        <v>477084</v>
      </c>
      <c r="E93" s="6">
        <f>E38+E69+E79+E86+E91</f>
        <v>377931.40700000001</v>
      </c>
      <c r="F93" s="6">
        <f>F38+F69+F79+F86+F91</f>
        <v>504012.87600000005</v>
      </c>
      <c r="G93" s="33">
        <f>G38+G69+G79+G86+G91</f>
        <v>480403.83999999997</v>
      </c>
    </row>
    <row r="94" spans="1:8" ht="12" customHeight="1" x14ac:dyDescent="0.2">
      <c r="A94" s="5" t="s">
        <v>0</v>
      </c>
      <c r="B94" s="5" t="s">
        <v>0</v>
      </c>
      <c r="C94" s="5" t="s">
        <v>0</v>
      </c>
      <c r="D94" s="5" t="s">
        <v>0</v>
      </c>
      <c r="E94" s="5" t="s">
        <v>0</v>
      </c>
      <c r="F94" s="9"/>
      <c r="G94" s="32" t="s">
        <v>0</v>
      </c>
    </row>
    <row r="95" spans="1:8" ht="12" customHeight="1" x14ac:dyDescent="0.2">
      <c r="A95" s="5" t="s">
        <v>0</v>
      </c>
      <c r="B95" s="5" t="s">
        <v>155</v>
      </c>
      <c r="C95" s="6">
        <f>C17-C93</f>
        <v>-44716</v>
      </c>
      <c r="D95" s="6">
        <f>D17-D93</f>
        <v>0</v>
      </c>
      <c r="E95" s="6">
        <f>E17-E93</f>
        <v>-17379.646999999997</v>
      </c>
      <c r="F95" s="6">
        <f>F17-F93</f>
        <v>-24226.529333333368</v>
      </c>
      <c r="G95" s="33">
        <f>G17-G93</f>
        <v>0.16000000003259629</v>
      </c>
      <c r="H95" t="s">
        <v>156</v>
      </c>
    </row>
    <row r="96" spans="1:8" ht="12" customHeight="1" x14ac:dyDescent="0.2">
      <c r="A96" s="5"/>
      <c r="B96" s="5"/>
      <c r="C96" s="5"/>
      <c r="D96" s="5"/>
      <c r="E96" s="5"/>
      <c r="F96" s="9"/>
      <c r="G96" s="32"/>
    </row>
    <row r="97" spans="1:8" ht="12" customHeight="1" x14ac:dyDescent="0.2">
      <c r="A97" s="5" t="s">
        <v>0</v>
      </c>
      <c r="B97" s="5" t="s">
        <v>157</v>
      </c>
      <c r="C97" s="5" t="s">
        <v>0</v>
      </c>
      <c r="D97" s="5" t="s">
        <v>0</v>
      </c>
      <c r="E97" s="5" t="s">
        <v>0</v>
      </c>
      <c r="F97" s="9"/>
      <c r="G97" s="32" t="s">
        <v>0</v>
      </c>
    </row>
    <row r="98" spans="1:8" ht="12" customHeight="1" x14ac:dyDescent="0.2">
      <c r="A98" s="5" t="s">
        <v>0</v>
      </c>
      <c r="B98" s="5" t="s">
        <v>0</v>
      </c>
      <c r="C98" s="5" t="s">
        <v>0</v>
      </c>
      <c r="D98" s="5" t="s">
        <v>0</v>
      </c>
      <c r="E98" s="5" t="s">
        <v>0</v>
      </c>
      <c r="F98" s="9"/>
      <c r="G98" s="32" t="s">
        <v>0</v>
      </c>
    </row>
    <row r="99" spans="1:8" ht="12" customHeight="1" x14ac:dyDescent="0.2">
      <c r="A99" s="5" t="s">
        <v>0</v>
      </c>
      <c r="B99" s="5" t="s">
        <v>158</v>
      </c>
      <c r="C99" s="5" t="s">
        <v>0</v>
      </c>
      <c r="D99" s="5" t="s">
        <v>0</v>
      </c>
      <c r="E99" s="5" t="s">
        <v>0</v>
      </c>
      <c r="F99" s="9"/>
      <c r="G99" s="32" t="s">
        <v>0</v>
      </c>
    </row>
    <row r="100" spans="1:8" ht="12" customHeight="1" x14ac:dyDescent="0.2">
      <c r="A100" s="5" t="s">
        <v>159</v>
      </c>
      <c r="B100" s="5" t="s">
        <v>160</v>
      </c>
      <c r="C100" s="6">
        <v>153100</v>
      </c>
      <c r="D100" s="6">
        <v>71293</v>
      </c>
      <c r="E100" s="6">
        <v>53469.72</v>
      </c>
      <c r="F100" s="16">
        <f>F89</f>
        <v>71292.960000000006</v>
      </c>
      <c r="G100" s="36">
        <f>G89</f>
        <v>72827</v>
      </c>
      <c r="H100" t="s">
        <v>161</v>
      </c>
    </row>
    <row r="101" spans="1:8" ht="12" customHeight="1" x14ac:dyDescent="0.2">
      <c r="A101" s="5" t="s">
        <v>162</v>
      </c>
      <c r="B101" s="5" t="s">
        <v>163</v>
      </c>
      <c r="C101" s="13">
        <v>2716</v>
      </c>
      <c r="D101" s="13">
        <v>0</v>
      </c>
      <c r="E101" s="13">
        <v>1975.54</v>
      </c>
      <c r="F101" s="14">
        <f>E101*12/9</f>
        <v>2634.0533333333333</v>
      </c>
      <c r="G101" s="34">
        <v>15000</v>
      </c>
    </row>
    <row r="102" spans="1:8" ht="12" customHeight="1" x14ac:dyDescent="0.2">
      <c r="A102" s="5" t="s">
        <v>0</v>
      </c>
      <c r="B102" s="5" t="s">
        <v>0</v>
      </c>
      <c r="C102" s="5" t="s">
        <v>0</v>
      </c>
      <c r="D102" s="5" t="s">
        <v>0</v>
      </c>
      <c r="E102" s="5" t="s">
        <v>0</v>
      </c>
      <c r="F102" s="9"/>
      <c r="G102" s="32" t="s">
        <v>0</v>
      </c>
    </row>
    <row r="103" spans="1:8" ht="12" customHeight="1" x14ac:dyDescent="0.2">
      <c r="A103" s="5" t="s">
        <v>0</v>
      </c>
      <c r="B103" s="5" t="s">
        <v>164</v>
      </c>
      <c r="C103" s="6">
        <f>SUM(C100:C102)</f>
        <v>155816</v>
      </c>
      <c r="D103" s="6">
        <f t="shared" ref="D103:G103" si="6">SUM(D100:D102)</f>
        <v>71293</v>
      </c>
      <c r="E103" s="6">
        <f t="shared" si="6"/>
        <v>55445.26</v>
      </c>
      <c r="F103" s="6">
        <f t="shared" si="6"/>
        <v>73927.013333333336</v>
      </c>
      <c r="G103" s="33">
        <f t="shared" si="6"/>
        <v>87827</v>
      </c>
    </row>
    <row r="104" spans="1:8" ht="12" customHeight="1" x14ac:dyDescent="0.2">
      <c r="F104" s="9"/>
      <c r="G104" s="35"/>
    </row>
    <row r="105" spans="1:8" ht="12" customHeight="1" x14ac:dyDescent="0.2">
      <c r="A105" s="5" t="s">
        <v>0</v>
      </c>
      <c r="B105" s="5" t="s">
        <v>165</v>
      </c>
      <c r="C105" s="5" t="s">
        <v>0</v>
      </c>
      <c r="D105" s="5" t="s">
        <v>0</v>
      </c>
      <c r="E105" s="5" t="s">
        <v>0</v>
      </c>
      <c r="F105" s="9"/>
      <c r="G105" s="32" t="s">
        <v>0</v>
      </c>
    </row>
    <row r="106" spans="1:8" ht="12" customHeight="1" x14ac:dyDescent="0.2">
      <c r="A106" s="5" t="s">
        <v>168</v>
      </c>
      <c r="B106" s="5" t="s">
        <v>169</v>
      </c>
      <c r="C106" s="6">
        <v>0</v>
      </c>
      <c r="D106" s="6">
        <v>40000</v>
      </c>
      <c r="E106" s="6">
        <v>0</v>
      </c>
      <c r="F106" s="9">
        <f>E106*12/9</f>
        <v>0</v>
      </c>
      <c r="G106" s="33">
        <v>50000</v>
      </c>
    </row>
    <row r="107" spans="1:8" ht="12" customHeight="1" x14ac:dyDescent="0.2">
      <c r="A107" s="5" t="s">
        <v>174</v>
      </c>
      <c r="B107" s="5" t="s">
        <v>175</v>
      </c>
      <c r="C107" s="6">
        <v>4450</v>
      </c>
      <c r="D107" s="6">
        <v>0</v>
      </c>
      <c r="E107" s="6">
        <v>0</v>
      </c>
      <c r="F107" s="9">
        <f>E107*12/9</f>
        <v>0</v>
      </c>
      <c r="G107" s="33">
        <v>9000</v>
      </c>
    </row>
    <row r="108" spans="1:8" ht="12" customHeight="1" x14ac:dyDescent="0.2">
      <c r="A108" s="30">
        <v>705700</v>
      </c>
      <c r="B108" s="5" t="s">
        <v>719</v>
      </c>
      <c r="C108" s="6"/>
      <c r="D108" s="6"/>
      <c r="E108" s="6"/>
      <c r="F108" s="9"/>
      <c r="G108" s="33">
        <v>140000</v>
      </c>
    </row>
    <row r="109" spans="1:8" ht="12" customHeight="1" x14ac:dyDescent="0.2">
      <c r="A109" s="5" t="s">
        <v>180</v>
      </c>
      <c r="B109" s="5" t="s">
        <v>181</v>
      </c>
      <c r="C109" s="6">
        <v>0</v>
      </c>
      <c r="D109" s="6">
        <v>10000</v>
      </c>
      <c r="E109" s="6">
        <v>9662</v>
      </c>
      <c r="F109" s="38">
        <v>9662</v>
      </c>
      <c r="G109" s="33">
        <v>0</v>
      </c>
    </row>
    <row r="110" spans="1:8" ht="12" customHeight="1" x14ac:dyDescent="0.2">
      <c r="A110" s="30">
        <v>708000</v>
      </c>
      <c r="B110" s="5" t="s">
        <v>182</v>
      </c>
      <c r="C110" s="41"/>
      <c r="D110" s="41">
        <v>0</v>
      </c>
      <c r="E110" s="41"/>
      <c r="F110" s="40"/>
      <c r="G110" s="39">
        <v>12650</v>
      </c>
    </row>
    <row r="111" spans="1:8" ht="12" customHeight="1" x14ac:dyDescent="0.2">
      <c r="A111" s="30"/>
      <c r="B111" s="5"/>
      <c r="C111" s="6"/>
      <c r="D111" s="6"/>
      <c r="E111" s="6"/>
      <c r="F111" s="38"/>
      <c r="G111" s="33"/>
    </row>
    <row r="112" spans="1:8" ht="12" customHeight="1" x14ac:dyDescent="0.2">
      <c r="A112" s="5"/>
      <c r="B112" s="5"/>
      <c r="C112" s="5"/>
      <c r="D112" s="5"/>
      <c r="E112" s="5"/>
      <c r="F112" s="9"/>
      <c r="G112" s="32"/>
    </row>
    <row r="113" spans="1:7" ht="12" customHeight="1" x14ac:dyDescent="0.2">
      <c r="A113" s="5" t="s">
        <v>0</v>
      </c>
      <c r="B113" s="5" t="s">
        <v>183</v>
      </c>
      <c r="C113" s="6">
        <f>SUM(C106:C112)</f>
        <v>4450</v>
      </c>
      <c r="D113" s="6">
        <f>SUM(D106:D112)</f>
        <v>50000</v>
      </c>
      <c r="E113" s="6">
        <f>SUM(E106:E112)</f>
        <v>9662</v>
      </c>
      <c r="F113" s="6">
        <f>SUM(F106:F112)</f>
        <v>9662</v>
      </c>
      <c r="G113" s="33">
        <f>SUM(G106:G110)</f>
        <v>211650</v>
      </c>
    </row>
    <row r="114" spans="1:7" ht="12" customHeight="1" x14ac:dyDescent="0.2">
      <c r="A114" s="5" t="s">
        <v>0</v>
      </c>
      <c r="B114" s="5" t="s">
        <v>0</v>
      </c>
      <c r="C114" s="5" t="s">
        <v>0</v>
      </c>
      <c r="D114" s="5" t="s">
        <v>0</v>
      </c>
      <c r="E114" s="5" t="s">
        <v>0</v>
      </c>
      <c r="F114" s="8" t="s">
        <v>0</v>
      </c>
      <c r="G114" s="32" t="s">
        <v>0</v>
      </c>
    </row>
    <row r="115" spans="1:7" ht="12" customHeight="1" x14ac:dyDescent="0.2">
      <c r="A115" s="5" t="s">
        <v>0</v>
      </c>
      <c r="B115" s="17" t="s">
        <v>184</v>
      </c>
      <c r="C115" s="12">
        <f>C95+C103-C113</f>
        <v>106650</v>
      </c>
      <c r="D115" s="12">
        <f>D95+D103-D113</f>
        <v>21293</v>
      </c>
      <c r="E115" s="12">
        <f>E95+E103-E113</f>
        <v>28403.613000000005</v>
      </c>
      <c r="F115" s="12">
        <f>F95+F103-F113</f>
        <v>40038.483999999968</v>
      </c>
      <c r="G115" s="37">
        <f>G95+G103-G113</f>
        <v>-123822.83999999997</v>
      </c>
    </row>
    <row r="116" spans="1:7" ht="12" customHeight="1" x14ac:dyDescent="0.2">
      <c r="G116" s="35"/>
    </row>
  </sheetData>
  <printOptions gridLines="1"/>
  <pageMargins left="0.5" right="0.25" top="1" bottom="0.25" header="0.25" footer="0.5"/>
  <pageSetup fitToHeight="0" orientation="portrait" horizontalDpi="4294967293" r:id="rId1"/>
  <headerFooter>
    <oddHeader xml:space="preserve">&amp;L1065
1516 Hinman Avenue
Evanston  IL  60201
&amp;C Hinman House Condominium Association
2024 Approved Budget 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1217-334D-4513-9162-00FD78C9331C}">
  <sheetPr>
    <pageSetUpPr fitToPage="1"/>
  </sheetPr>
  <dimension ref="A1:I523"/>
  <sheetViews>
    <sheetView workbookViewId="0">
      <pane xSplit="1" ySplit="1" topLeftCell="B402" activePane="bottomRight" state="frozen"/>
      <selection pane="topRight" activeCell="B1" sqref="B1"/>
      <selection pane="bottomLeft" activeCell="A2" sqref="A2"/>
      <selection pane="bottomRight" activeCell="H184" sqref="H184:H185"/>
    </sheetView>
  </sheetViews>
  <sheetFormatPr defaultColWidth="9" defaultRowHeight="12" customHeight="1" x14ac:dyDescent="0.2"/>
  <cols>
    <col min="1" max="1" width="13.7109375" style="21" bestFit="1" customWidth="1"/>
    <col min="2" max="2" width="27.42578125" style="21" bestFit="1" customWidth="1"/>
    <col min="3" max="3" width="6.140625" style="21" bestFit="1" customWidth="1"/>
    <col min="4" max="4" width="16.7109375" style="21" bestFit="1" customWidth="1"/>
    <col min="5" max="5" width="13.7109375" style="21" bestFit="1" customWidth="1"/>
    <col min="6" max="6" width="24.42578125" style="21" bestFit="1" customWidth="1"/>
    <col min="7" max="8" width="16.7109375" style="22" bestFit="1" customWidth="1"/>
    <col min="9" max="9" width="16.7109375" style="27" bestFit="1" customWidth="1"/>
    <col min="10" max="16384" width="9" style="20"/>
  </cols>
  <sheetData>
    <row r="1" spans="1:9" ht="12" customHeight="1" x14ac:dyDescent="0.2">
      <c r="A1" s="18" t="s">
        <v>185</v>
      </c>
      <c r="B1" s="18" t="s">
        <v>0</v>
      </c>
      <c r="C1" s="18" t="s">
        <v>186</v>
      </c>
      <c r="D1" s="18" t="s">
        <v>187</v>
      </c>
      <c r="E1" s="18" t="s">
        <v>188</v>
      </c>
      <c r="F1" s="18" t="s">
        <v>189</v>
      </c>
      <c r="G1" s="19" t="s">
        <v>190</v>
      </c>
      <c r="H1" s="19" t="s">
        <v>191</v>
      </c>
      <c r="I1" s="25" t="s">
        <v>192</v>
      </c>
    </row>
    <row r="2" spans="1:9" ht="12" customHeight="1" x14ac:dyDescent="0.2">
      <c r="A2" s="21" t="s">
        <v>34</v>
      </c>
      <c r="B2" s="42" t="s">
        <v>35</v>
      </c>
      <c r="C2" s="42"/>
      <c r="D2" s="42"/>
      <c r="E2" s="42"/>
      <c r="F2" s="21" t="s">
        <v>193</v>
      </c>
      <c r="I2" s="26">
        <v>0</v>
      </c>
    </row>
    <row r="3" spans="1:9" ht="12" customHeight="1" x14ac:dyDescent="0.2">
      <c r="B3" s="21" t="s">
        <v>194</v>
      </c>
      <c r="C3" s="21" t="s">
        <v>195</v>
      </c>
      <c r="D3" s="21" t="s">
        <v>196</v>
      </c>
      <c r="E3" s="21" t="s">
        <v>197</v>
      </c>
      <c r="F3" s="21" t="s">
        <v>198</v>
      </c>
      <c r="G3" s="23">
        <v>3053.75</v>
      </c>
    </row>
    <row r="4" spans="1:9" ht="12" customHeight="1" x14ac:dyDescent="0.2">
      <c r="B4" s="21" t="s">
        <v>194</v>
      </c>
      <c r="C4" s="21" t="s">
        <v>195</v>
      </c>
      <c r="D4" s="21" t="s">
        <v>199</v>
      </c>
      <c r="E4" s="21" t="s">
        <v>200</v>
      </c>
      <c r="F4" s="21" t="s">
        <v>198</v>
      </c>
      <c r="G4" s="23">
        <v>3053.75</v>
      </c>
    </row>
    <row r="5" spans="1:9" ht="12" customHeight="1" x14ac:dyDescent="0.2">
      <c r="B5" s="21" t="s">
        <v>194</v>
      </c>
      <c r="C5" s="21" t="s">
        <v>195</v>
      </c>
      <c r="D5" s="21" t="s">
        <v>201</v>
      </c>
      <c r="E5" s="21" t="s">
        <v>202</v>
      </c>
      <c r="F5" s="21" t="s">
        <v>198</v>
      </c>
      <c r="G5" s="23">
        <v>3053.75</v>
      </c>
    </row>
    <row r="6" spans="1:9" ht="12" customHeight="1" x14ac:dyDescent="0.2">
      <c r="B6" s="21" t="s">
        <v>194</v>
      </c>
      <c r="C6" s="21" t="s">
        <v>195</v>
      </c>
      <c r="D6" s="21" t="s">
        <v>203</v>
      </c>
      <c r="E6" s="21" t="s">
        <v>204</v>
      </c>
      <c r="F6" s="21" t="s">
        <v>198</v>
      </c>
      <c r="G6" s="23">
        <v>3053.75</v>
      </c>
    </row>
    <row r="7" spans="1:9" ht="12" customHeight="1" x14ac:dyDescent="0.2">
      <c r="B7" s="21" t="s">
        <v>194</v>
      </c>
      <c r="C7" s="21" t="s">
        <v>195</v>
      </c>
      <c r="D7" s="21" t="s">
        <v>205</v>
      </c>
      <c r="E7" s="21" t="s">
        <v>206</v>
      </c>
      <c r="F7" s="21" t="s">
        <v>198</v>
      </c>
      <c r="G7" s="23">
        <v>3053.75</v>
      </c>
    </row>
    <row r="8" spans="1:9" ht="12" customHeight="1" x14ac:dyDescent="0.2">
      <c r="B8" s="21" t="s">
        <v>194</v>
      </c>
      <c r="C8" s="21" t="s">
        <v>195</v>
      </c>
      <c r="D8" s="21" t="s">
        <v>207</v>
      </c>
      <c r="E8" s="21" t="s">
        <v>208</v>
      </c>
      <c r="F8" s="21" t="s">
        <v>198</v>
      </c>
      <c r="G8" s="23">
        <v>3053.75</v>
      </c>
    </row>
    <row r="9" spans="1:9" ht="12" customHeight="1" x14ac:dyDescent="0.2">
      <c r="B9" s="21" t="s">
        <v>194</v>
      </c>
      <c r="C9" s="21" t="s">
        <v>195</v>
      </c>
      <c r="D9" s="21" t="s">
        <v>209</v>
      </c>
      <c r="E9" s="21" t="s">
        <v>210</v>
      </c>
      <c r="F9" s="21" t="s">
        <v>198</v>
      </c>
      <c r="G9" s="23">
        <v>3053.75</v>
      </c>
    </row>
    <row r="10" spans="1:9" ht="12" customHeight="1" x14ac:dyDescent="0.2">
      <c r="F10" s="18" t="s">
        <v>211</v>
      </c>
      <c r="G10" s="24">
        <v>21376.25</v>
      </c>
      <c r="H10" s="24">
        <v>0</v>
      </c>
      <c r="I10" s="28">
        <v>21376.25</v>
      </c>
    </row>
    <row r="11" spans="1:9" ht="12" customHeight="1" x14ac:dyDescent="0.2">
      <c r="F11" s="18" t="s">
        <v>212</v>
      </c>
      <c r="G11" s="18" t="s">
        <v>0</v>
      </c>
      <c r="H11" s="18" t="s">
        <v>0</v>
      </c>
      <c r="I11" s="28">
        <v>21376.25</v>
      </c>
    </row>
    <row r="13" spans="1:9" ht="12" customHeight="1" x14ac:dyDescent="0.2">
      <c r="A13" s="21" t="s">
        <v>38</v>
      </c>
      <c r="B13" s="42" t="s">
        <v>39</v>
      </c>
      <c r="C13" s="42"/>
      <c r="D13" s="42"/>
      <c r="E13" s="42"/>
      <c r="F13" s="21" t="s">
        <v>193</v>
      </c>
      <c r="I13" s="26">
        <v>0</v>
      </c>
    </row>
    <row r="14" spans="1:9" ht="12" customHeight="1" x14ac:dyDescent="0.2">
      <c r="B14" s="21" t="s">
        <v>213</v>
      </c>
      <c r="C14" s="21" t="s">
        <v>195</v>
      </c>
      <c r="D14" s="21" t="s">
        <v>214</v>
      </c>
      <c r="E14" s="21" t="s">
        <v>215</v>
      </c>
      <c r="F14" s="21" t="s">
        <v>216</v>
      </c>
      <c r="G14" s="23">
        <v>140</v>
      </c>
    </row>
    <row r="15" spans="1:9" ht="12" customHeight="1" x14ac:dyDescent="0.2">
      <c r="B15" s="21" t="s">
        <v>217</v>
      </c>
      <c r="C15" s="21" t="s">
        <v>195</v>
      </c>
      <c r="D15" s="21" t="s">
        <v>218</v>
      </c>
      <c r="E15" s="21" t="s">
        <v>219</v>
      </c>
      <c r="F15" s="21" t="s">
        <v>216</v>
      </c>
      <c r="G15" s="23">
        <v>140</v>
      </c>
    </row>
    <row r="16" spans="1:9" ht="12" customHeight="1" x14ac:dyDescent="0.2">
      <c r="B16" s="21" t="s">
        <v>220</v>
      </c>
      <c r="C16" s="21" t="s">
        <v>195</v>
      </c>
      <c r="D16" s="21" t="s">
        <v>221</v>
      </c>
      <c r="E16" s="21" t="s">
        <v>222</v>
      </c>
      <c r="F16" s="21" t="s">
        <v>216</v>
      </c>
      <c r="G16" s="23">
        <v>221</v>
      </c>
    </row>
    <row r="17" spans="1:9" ht="12" customHeight="1" x14ac:dyDescent="0.2">
      <c r="B17" s="21" t="s">
        <v>217</v>
      </c>
      <c r="C17" s="21" t="s">
        <v>195</v>
      </c>
      <c r="D17" s="21" t="s">
        <v>223</v>
      </c>
      <c r="E17" s="21" t="s">
        <v>224</v>
      </c>
      <c r="F17" s="21" t="s">
        <v>216</v>
      </c>
      <c r="G17" s="23">
        <v>1268.47</v>
      </c>
    </row>
    <row r="18" spans="1:9" ht="12" customHeight="1" x14ac:dyDescent="0.2">
      <c r="B18" s="21" t="s">
        <v>217</v>
      </c>
      <c r="C18" s="21" t="s">
        <v>195</v>
      </c>
      <c r="D18" s="21" t="s">
        <v>225</v>
      </c>
      <c r="E18" s="21" t="s">
        <v>206</v>
      </c>
      <c r="F18" s="21" t="s">
        <v>216</v>
      </c>
      <c r="G18" s="23">
        <v>532</v>
      </c>
    </row>
    <row r="19" spans="1:9" ht="12" customHeight="1" x14ac:dyDescent="0.2">
      <c r="B19" s="21" t="s">
        <v>226</v>
      </c>
      <c r="C19" s="21" t="s">
        <v>195</v>
      </c>
      <c r="D19" s="21" t="s">
        <v>227</v>
      </c>
      <c r="E19" s="21" t="s">
        <v>228</v>
      </c>
      <c r="F19" s="21" t="s">
        <v>216</v>
      </c>
      <c r="G19" s="23">
        <v>72</v>
      </c>
    </row>
    <row r="20" spans="1:9" ht="12" customHeight="1" x14ac:dyDescent="0.2">
      <c r="B20" s="21" t="s">
        <v>229</v>
      </c>
      <c r="C20" s="21" t="s">
        <v>195</v>
      </c>
      <c r="D20" s="21" t="s">
        <v>230</v>
      </c>
      <c r="E20" s="21" t="s">
        <v>231</v>
      </c>
      <c r="F20" s="21" t="s">
        <v>216</v>
      </c>
      <c r="G20" s="23">
        <v>280</v>
      </c>
    </row>
    <row r="21" spans="1:9" ht="12" customHeight="1" x14ac:dyDescent="0.2">
      <c r="F21" s="18" t="s">
        <v>211</v>
      </c>
      <c r="G21" s="24">
        <v>2653.47</v>
      </c>
      <c r="H21" s="24">
        <v>0</v>
      </c>
      <c r="I21" s="28">
        <v>2653.47</v>
      </c>
    </row>
    <row r="22" spans="1:9" ht="12" customHeight="1" x14ac:dyDescent="0.2">
      <c r="F22" s="18" t="s">
        <v>212</v>
      </c>
      <c r="G22" s="18" t="s">
        <v>0</v>
      </c>
      <c r="H22" s="18" t="s">
        <v>0</v>
      </c>
      <c r="I22" s="28">
        <v>2653.47</v>
      </c>
    </row>
    <row r="24" spans="1:9" ht="12" customHeight="1" x14ac:dyDescent="0.2">
      <c r="A24" s="21" t="s">
        <v>40</v>
      </c>
      <c r="B24" s="42" t="s">
        <v>41</v>
      </c>
      <c r="C24" s="42"/>
      <c r="D24" s="42"/>
      <c r="E24" s="42"/>
      <c r="F24" s="21" t="s">
        <v>193</v>
      </c>
      <c r="I24" s="26">
        <v>0</v>
      </c>
    </row>
    <row r="25" spans="1:9" ht="12" customHeight="1" x14ac:dyDescent="0.2">
      <c r="B25" s="21" t="s">
        <v>232</v>
      </c>
      <c r="C25" s="21" t="s">
        <v>195</v>
      </c>
      <c r="D25" s="21" t="s">
        <v>233</v>
      </c>
      <c r="E25" s="21" t="s">
        <v>224</v>
      </c>
      <c r="F25" s="21" t="s">
        <v>234</v>
      </c>
      <c r="G25" s="23">
        <v>350</v>
      </c>
    </row>
    <row r="26" spans="1:9" ht="12" customHeight="1" x14ac:dyDescent="0.2">
      <c r="B26" s="21" t="s">
        <v>232</v>
      </c>
      <c r="C26" s="21" t="s">
        <v>195</v>
      </c>
      <c r="D26" s="21" t="s">
        <v>235</v>
      </c>
      <c r="E26" s="21" t="s">
        <v>236</v>
      </c>
      <c r="F26" s="21" t="s">
        <v>237</v>
      </c>
      <c r="G26" s="23">
        <v>6962.46</v>
      </c>
    </row>
    <row r="27" spans="1:9" ht="12" customHeight="1" x14ac:dyDescent="0.2">
      <c r="F27" s="18" t="s">
        <v>211</v>
      </c>
      <c r="G27" s="24">
        <v>7312.46</v>
      </c>
      <c r="H27" s="24">
        <v>0</v>
      </c>
      <c r="I27" s="28">
        <v>7312.46</v>
      </c>
    </row>
    <row r="28" spans="1:9" ht="12" customHeight="1" x14ac:dyDescent="0.2">
      <c r="F28" s="18" t="s">
        <v>212</v>
      </c>
      <c r="G28" s="18" t="s">
        <v>0</v>
      </c>
      <c r="H28" s="18" t="s">
        <v>0</v>
      </c>
      <c r="I28" s="28">
        <v>7312.46</v>
      </c>
    </row>
    <row r="30" spans="1:9" ht="12" customHeight="1" x14ac:dyDescent="0.2">
      <c r="A30" s="21" t="s">
        <v>42</v>
      </c>
      <c r="B30" s="42" t="s">
        <v>43</v>
      </c>
      <c r="C30" s="42"/>
      <c r="D30" s="42"/>
      <c r="E30" s="42"/>
      <c r="F30" s="21" t="s">
        <v>193</v>
      </c>
      <c r="I30" s="26">
        <v>0</v>
      </c>
    </row>
    <row r="31" spans="1:9" ht="12" customHeight="1" x14ac:dyDescent="0.2">
      <c r="B31" s="21" t="s">
        <v>238</v>
      </c>
      <c r="C31" s="21" t="s">
        <v>195</v>
      </c>
      <c r="D31" s="21" t="s">
        <v>239</v>
      </c>
      <c r="E31" s="21" t="s">
        <v>240</v>
      </c>
      <c r="F31" s="21" t="s">
        <v>198</v>
      </c>
      <c r="G31" s="23">
        <v>178.45</v>
      </c>
    </row>
    <row r="32" spans="1:9" ht="12" customHeight="1" x14ac:dyDescent="0.2">
      <c r="B32" s="21" t="s">
        <v>241</v>
      </c>
      <c r="C32" s="21" t="s">
        <v>195</v>
      </c>
      <c r="D32" s="21" t="s">
        <v>242</v>
      </c>
      <c r="E32" s="21" t="s">
        <v>202</v>
      </c>
      <c r="F32" s="21" t="s">
        <v>198</v>
      </c>
      <c r="G32" s="23">
        <v>196.21</v>
      </c>
    </row>
    <row r="33" spans="1:9" ht="12" customHeight="1" x14ac:dyDescent="0.2">
      <c r="B33" s="21" t="s">
        <v>243</v>
      </c>
      <c r="C33" s="21" t="s">
        <v>195</v>
      </c>
      <c r="D33" s="21" t="s">
        <v>244</v>
      </c>
      <c r="E33" s="21" t="s">
        <v>245</v>
      </c>
      <c r="F33" s="21" t="s">
        <v>198</v>
      </c>
      <c r="G33" s="23">
        <v>91.4</v>
      </c>
    </row>
    <row r="34" spans="1:9" ht="12" customHeight="1" x14ac:dyDescent="0.2">
      <c r="B34" s="21" t="s">
        <v>246</v>
      </c>
      <c r="C34" s="21" t="s">
        <v>195</v>
      </c>
      <c r="D34" s="21" t="s">
        <v>247</v>
      </c>
      <c r="E34" s="21" t="s">
        <v>224</v>
      </c>
      <c r="F34" s="21" t="s">
        <v>198</v>
      </c>
      <c r="G34" s="23">
        <v>42.68</v>
      </c>
    </row>
    <row r="35" spans="1:9" ht="12" customHeight="1" x14ac:dyDescent="0.2">
      <c r="B35" s="21" t="s">
        <v>248</v>
      </c>
      <c r="C35" s="21" t="s">
        <v>195</v>
      </c>
      <c r="D35" s="21" t="s">
        <v>249</v>
      </c>
      <c r="E35" s="21" t="s">
        <v>250</v>
      </c>
      <c r="F35" s="21" t="s">
        <v>198</v>
      </c>
      <c r="G35" s="23">
        <v>44.19</v>
      </c>
    </row>
    <row r="36" spans="1:9" ht="12" customHeight="1" x14ac:dyDescent="0.2">
      <c r="B36" s="21" t="s">
        <v>251</v>
      </c>
      <c r="C36" s="21" t="s">
        <v>195</v>
      </c>
      <c r="D36" s="21" t="s">
        <v>252</v>
      </c>
      <c r="E36" s="21" t="s">
        <v>253</v>
      </c>
      <c r="F36" s="21" t="s">
        <v>198</v>
      </c>
      <c r="G36" s="23">
        <v>252.52</v>
      </c>
    </row>
    <row r="37" spans="1:9" ht="12" customHeight="1" x14ac:dyDescent="0.2">
      <c r="B37" s="21" t="s">
        <v>254</v>
      </c>
      <c r="C37" s="21" t="s">
        <v>195</v>
      </c>
      <c r="D37" s="21" t="s">
        <v>255</v>
      </c>
      <c r="E37" s="21" t="s">
        <v>256</v>
      </c>
      <c r="F37" s="21" t="s">
        <v>198</v>
      </c>
      <c r="G37" s="23">
        <v>48.9</v>
      </c>
    </row>
    <row r="38" spans="1:9" ht="12" customHeight="1" x14ac:dyDescent="0.2">
      <c r="F38" s="18" t="s">
        <v>211</v>
      </c>
      <c r="G38" s="24">
        <v>854.35</v>
      </c>
      <c r="H38" s="24">
        <v>0</v>
      </c>
      <c r="I38" s="28">
        <v>854.35</v>
      </c>
    </row>
    <row r="39" spans="1:9" ht="12" customHeight="1" x14ac:dyDescent="0.2">
      <c r="F39" s="18" t="s">
        <v>212</v>
      </c>
      <c r="G39" s="18" t="s">
        <v>0</v>
      </c>
      <c r="H39" s="18" t="s">
        <v>0</v>
      </c>
      <c r="I39" s="28">
        <v>854.35</v>
      </c>
    </row>
    <row r="41" spans="1:9" ht="12" customHeight="1" x14ac:dyDescent="0.2">
      <c r="A41" s="21" t="s">
        <v>46</v>
      </c>
      <c r="B41" s="42" t="s">
        <v>47</v>
      </c>
      <c r="C41" s="42"/>
      <c r="D41" s="42"/>
      <c r="E41" s="42"/>
      <c r="F41" s="21" t="s">
        <v>193</v>
      </c>
      <c r="I41" s="26">
        <v>0</v>
      </c>
    </row>
    <row r="42" spans="1:9" ht="12" customHeight="1" x14ac:dyDescent="0.2">
      <c r="B42" s="21" t="s">
        <v>257</v>
      </c>
      <c r="C42" s="21" t="s">
        <v>258</v>
      </c>
      <c r="D42" s="21" t="s">
        <v>259</v>
      </c>
      <c r="E42" s="21" t="s">
        <v>260</v>
      </c>
      <c r="F42" s="21" t="s">
        <v>261</v>
      </c>
      <c r="G42" s="23">
        <v>78.75</v>
      </c>
    </row>
    <row r="43" spans="1:9" ht="12" customHeight="1" x14ac:dyDescent="0.2">
      <c r="C43" s="42" t="s">
        <v>262</v>
      </c>
      <c r="D43" s="42"/>
      <c r="E43" s="42"/>
      <c r="F43" s="42"/>
    </row>
    <row r="44" spans="1:9" ht="12" customHeight="1" x14ac:dyDescent="0.2">
      <c r="B44" s="21" t="s">
        <v>257</v>
      </c>
      <c r="C44" s="21" t="s">
        <v>258</v>
      </c>
      <c r="D44" s="21" t="s">
        <v>263</v>
      </c>
      <c r="E44" s="21" t="s">
        <v>200</v>
      </c>
      <c r="F44" s="21" t="s">
        <v>261</v>
      </c>
      <c r="G44" s="23">
        <v>78.75</v>
      </c>
    </row>
    <row r="45" spans="1:9" ht="12" customHeight="1" x14ac:dyDescent="0.2">
      <c r="C45" s="42" t="s">
        <v>262</v>
      </c>
      <c r="D45" s="42"/>
      <c r="E45" s="42"/>
      <c r="F45" s="42"/>
    </row>
    <row r="46" spans="1:9" ht="12" customHeight="1" x14ac:dyDescent="0.2">
      <c r="B46" s="21" t="s">
        <v>257</v>
      </c>
      <c r="C46" s="21" t="s">
        <v>258</v>
      </c>
      <c r="D46" s="21" t="s">
        <v>264</v>
      </c>
      <c r="E46" s="21" t="s">
        <v>202</v>
      </c>
      <c r="F46" s="21" t="s">
        <v>261</v>
      </c>
      <c r="G46" s="23">
        <v>78.75</v>
      </c>
    </row>
    <row r="47" spans="1:9" ht="12" customHeight="1" x14ac:dyDescent="0.2">
      <c r="C47" s="42" t="s">
        <v>262</v>
      </c>
      <c r="D47" s="42"/>
      <c r="E47" s="42"/>
      <c r="F47" s="42"/>
    </row>
    <row r="48" spans="1:9" ht="12" customHeight="1" x14ac:dyDescent="0.2">
      <c r="B48" s="21" t="s">
        <v>257</v>
      </c>
      <c r="C48" s="21" t="s">
        <v>258</v>
      </c>
      <c r="D48" s="21" t="s">
        <v>265</v>
      </c>
      <c r="E48" s="21" t="s">
        <v>266</v>
      </c>
      <c r="F48" s="21" t="s">
        <v>261</v>
      </c>
      <c r="G48" s="23">
        <v>78.75</v>
      </c>
    </row>
    <row r="49" spans="1:9" ht="12" customHeight="1" x14ac:dyDescent="0.2">
      <c r="C49" s="42" t="s">
        <v>262</v>
      </c>
      <c r="D49" s="42"/>
      <c r="E49" s="42"/>
      <c r="F49" s="42"/>
    </row>
    <row r="50" spans="1:9" ht="12" customHeight="1" x14ac:dyDescent="0.2">
      <c r="B50" s="21" t="s">
        <v>257</v>
      </c>
      <c r="C50" s="21" t="s">
        <v>258</v>
      </c>
      <c r="D50" s="21" t="s">
        <v>267</v>
      </c>
      <c r="E50" s="21" t="s">
        <v>268</v>
      </c>
      <c r="F50" s="21" t="s">
        <v>261</v>
      </c>
      <c r="G50" s="23">
        <v>82.69</v>
      </c>
    </row>
    <row r="51" spans="1:9" ht="12" customHeight="1" x14ac:dyDescent="0.2">
      <c r="C51" s="42" t="s">
        <v>262</v>
      </c>
      <c r="D51" s="42"/>
      <c r="E51" s="42"/>
      <c r="F51" s="42"/>
    </row>
    <row r="52" spans="1:9" ht="12" customHeight="1" x14ac:dyDescent="0.2">
      <c r="B52" s="21" t="s">
        <v>257</v>
      </c>
      <c r="C52" s="21" t="s">
        <v>258</v>
      </c>
      <c r="D52" s="21" t="s">
        <v>269</v>
      </c>
      <c r="E52" s="21" t="s">
        <v>270</v>
      </c>
      <c r="F52" s="21" t="s">
        <v>261</v>
      </c>
      <c r="G52" s="23">
        <v>82.69</v>
      </c>
    </row>
    <row r="53" spans="1:9" ht="12" customHeight="1" x14ac:dyDescent="0.2">
      <c r="C53" s="42" t="s">
        <v>262</v>
      </c>
      <c r="D53" s="42"/>
      <c r="E53" s="42"/>
      <c r="F53" s="42"/>
    </row>
    <row r="54" spans="1:9" ht="12" customHeight="1" x14ac:dyDescent="0.2">
      <c r="B54" s="21" t="s">
        <v>257</v>
      </c>
      <c r="C54" s="21" t="s">
        <v>258</v>
      </c>
      <c r="D54" s="21" t="s">
        <v>271</v>
      </c>
      <c r="E54" s="21" t="s">
        <v>272</v>
      </c>
      <c r="F54" s="21" t="s">
        <v>261</v>
      </c>
      <c r="G54" s="23">
        <v>82.69</v>
      </c>
    </row>
    <row r="55" spans="1:9" ht="12" customHeight="1" x14ac:dyDescent="0.2">
      <c r="C55" s="42" t="s">
        <v>262</v>
      </c>
      <c r="D55" s="42"/>
      <c r="E55" s="42"/>
      <c r="F55" s="42"/>
    </row>
    <row r="56" spans="1:9" ht="12" customHeight="1" x14ac:dyDescent="0.2">
      <c r="F56" s="18" t="s">
        <v>211</v>
      </c>
      <c r="G56" s="24">
        <v>563.07000000000005</v>
      </c>
      <c r="H56" s="24">
        <v>0</v>
      </c>
      <c r="I56" s="28">
        <v>563.07000000000005</v>
      </c>
    </row>
    <row r="57" spans="1:9" ht="12" customHeight="1" x14ac:dyDescent="0.2">
      <c r="F57" s="18" t="s">
        <v>212</v>
      </c>
      <c r="G57" s="18" t="s">
        <v>0</v>
      </c>
      <c r="H57" s="18" t="s">
        <v>0</v>
      </c>
      <c r="I57" s="28">
        <v>563.07000000000005</v>
      </c>
    </row>
    <row r="59" spans="1:9" ht="12" customHeight="1" x14ac:dyDescent="0.2">
      <c r="A59" s="21" t="s">
        <v>48</v>
      </c>
      <c r="B59" s="42" t="s">
        <v>49</v>
      </c>
      <c r="C59" s="42"/>
      <c r="D59" s="42"/>
      <c r="E59" s="42"/>
      <c r="F59" s="21" t="s">
        <v>193</v>
      </c>
      <c r="I59" s="26">
        <v>0</v>
      </c>
    </row>
    <row r="60" spans="1:9" ht="12" customHeight="1" x14ac:dyDescent="0.2">
      <c r="C60" s="21" t="s">
        <v>273</v>
      </c>
      <c r="D60" s="21" t="s">
        <v>274</v>
      </c>
      <c r="E60" s="21" t="s">
        <v>275</v>
      </c>
      <c r="F60" s="21" t="s">
        <v>276</v>
      </c>
      <c r="H60" s="23">
        <v>640</v>
      </c>
    </row>
    <row r="61" spans="1:9" ht="12" customHeight="1" x14ac:dyDescent="0.2">
      <c r="F61" s="18" t="s">
        <v>211</v>
      </c>
      <c r="G61" s="24">
        <v>0</v>
      </c>
      <c r="H61" s="24">
        <v>640</v>
      </c>
      <c r="I61" s="28">
        <v>-640</v>
      </c>
    </row>
    <row r="62" spans="1:9" ht="12" customHeight="1" x14ac:dyDescent="0.2">
      <c r="F62" s="18" t="s">
        <v>212</v>
      </c>
      <c r="G62" s="18" t="s">
        <v>0</v>
      </c>
      <c r="H62" s="18" t="s">
        <v>0</v>
      </c>
      <c r="I62" s="28">
        <v>-640</v>
      </c>
    </row>
    <row r="64" spans="1:9" ht="12" customHeight="1" x14ac:dyDescent="0.2">
      <c r="A64" s="21" t="s">
        <v>50</v>
      </c>
      <c r="B64" s="42" t="s">
        <v>51</v>
      </c>
      <c r="C64" s="42"/>
      <c r="D64" s="42"/>
      <c r="E64" s="42"/>
      <c r="F64" s="21" t="s">
        <v>193</v>
      </c>
      <c r="I64" s="26">
        <v>0</v>
      </c>
    </row>
    <row r="65" spans="1:9" ht="12" customHeight="1" x14ac:dyDescent="0.2">
      <c r="B65" s="21" t="s">
        <v>277</v>
      </c>
      <c r="C65" s="21" t="s">
        <v>195</v>
      </c>
      <c r="D65" s="21" t="s">
        <v>278</v>
      </c>
      <c r="E65" s="21" t="s">
        <v>279</v>
      </c>
      <c r="F65" s="21" t="s">
        <v>198</v>
      </c>
      <c r="G65" s="23">
        <v>316</v>
      </c>
    </row>
    <row r="66" spans="1:9" ht="12" customHeight="1" x14ac:dyDescent="0.2">
      <c r="B66" s="21" t="s">
        <v>280</v>
      </c>
      <c r="C66" s="21" t="s">
        <v>195</v>
      </c>
      <c r="D66" s="21" t="s">
        <v>281</v>
      </c>
      <c r="E66" s="21" t="s">
        <v>282</v>
      </c>
      <c r="F66" s="21" t="s">
        <v>198</v>
      </c>
      <c r="G66" s="23">
        <v>4</v>
      </c>
    </row>
    <row r="67" spans="1:9" ht="12" customHeight="1" x14ac:dyDescent="0.2">
      <c r="F67" s="18" t="s">
        <v>211</v>
      </c>
      <c r="G67" s="24">
        <v>320</v>
      </c>
      <c r="H67" s="24">
        <v>0</v>
      </c>
      <c r="I67" s="28">
        <v>320</v>
      </c>
    </row>
    <row r="68" spans="1:9" ht="12" customHeight="1" x14ac:dyDescent="0.2">
      <c r="F68" s="18" t="s">
        <v>212</v>
      </c>
      <c r="G68" s="18" t="s">
        <v>0</v>
      </c>
      <c r="H68" s="18" t="s">
        <v>0</v>
      </c>
      <c r="I68" s="28">
        <v>320</v>
      </c>
    </row>
    <row r="70" spans="1:9" ht="12" customHeight="1" x14ac:dyDescent="0.2">
      <c r="A70" s="21" t="s">
        <v>52</v>
      </c>
      <c r="B70" s="42" t="s">
        <v>53</v>
      </c>
      <c r="C70" s="42"/>
      <c r="D70" s="42"/>
      <c r="E70" s="42"/>
      <c r="F70" s="21" t="s">
        <v>193</v>
      </c>
      <c r="I70" s="26">
        <v>0</v>
      </c>
    </row>
    <row r="71" spans="1:9" ht="12" customHeight="1" x14ac:dyDescent="0.2">
      <c r="B71" s="21" t="s">
        <v>283</v>
      </c>
      <c r="C71" s="21" t="s">
        <v>284</v>
      </c>
      <c r="D71" s="21" t="s">
        <v>285</v>
      </c>
      <c r="E71" s="21" t="s">
        <v>286</v>
      </c>
      <c r="F71" s="21" t="s">
        <v>283</v>
      </c>
      <c r="G71" s="23">
        <v>25</v>
      </c>
    </row>
    <row r="72" spans="1:9" ht="12" customHeight="1" x14ac:dyDescent="0.2">
      <c r="B72" s="21" t="s">
        <v>287</v>
      </c>
      <c r="C72" s="21" t="s">
        <v>284</v>
      </c>
      <c r="D72" s="21" t="s">
        <v>288</v>
      </c>
      <c r="E72" s="21" t="s">
        <v>289</v>
      </c>
      <c r="F72" s="21" t="s">
        <v>287</v>
      </c>
      <c r="G72" s="23">
        <v>25</v>
      </c>
    </row>
    <row r="73" spans="1:9" ht="12" customHeight="1" x14ac:dyDescent="0.2">
      <c r="B73" s="21" t="s">
        <v>287</v>
      </c>
      <c r="C73" s="21" t="s">
        <v>284</v>
      </c>
      <c r="D73" s="21" t="s">
        <v>290</v>
      </c>
      <c r="E73" s="21" t="s">
        <v>291</v>
      </c>
      <c r="F73" s="21" t="s">
        <v>287</v>
      </c>
      <c r="G73" s="23">
        <v>25</v>
      </c>
    </row>
    <row r="74" spans="1:9" ht="12" customHeight="1" x14ac:dyDescent="0.2">
      <c r="B74" s="21" t="s">
        <v>287</v>
      </c>
      <c r="C74" s="21" t="s">
        <v>284</v>
      </c>
      <c r="D74" s="21" t="s">
        <v>292</v>
      </c>
      <c r="E74" s="21" t="s">
        <v>293</v>
      </c>
      <c r="F74" s="21" t="s">
        <v>287</v>
      </c>
      <c r="G74" s="23">
        <v>25</v>
      </c>
    </row>
    <row r="75" spans="1:9" ht="12" customHeight="1" x14ac:dyDescent="0.2">
      <c r="B75" s="21" t="s">
        <v>287</v>
      </c>
      <c r="C75" s="21" t="s">
        <v>284</v>
      </c>
      <c r="D75" s="21" t="s">
        <v>294</v>
      </c>
      <c r="E75" s="21" t="s">
        <v>295</v>
      </c>
      <c r="F75" s="21" t="s">
        <v>287</v>
      </c>
      <c r="G75" s="23">
        <v>25</v>
      </c>
    </row>
    <row r="76" spans="1:9" ht="12" customHeight="1" x14ac:dyDescent="0.2">
      <c r="B76" s="21" t="s">
        <v>287</v>
      </c>
      <c r="C76" s="21" t="s">
        <v>284</v>
      </c>
      <c r="D76" s="21" t="s">
        <v>296</v>
      </c>
      <c r="E76" s="21" t="s">
        <v>206</v>
      </c>
      <c r="F76" s="21" t="s">
        <v>287</v>
      </c>
      <c r="G76" s="23">
        <v>25</v>
      </c>
    </row>
    <row r="77" spans="1:9" ht="12" customHeight="1" x14ac:dyDescent="0.2">
      <c r="B77" s="21" t="s">
        <v>287</v>
      </c>
      <c r="C77" s="21" t="s">
        <v>284</v>
      </c>
      <c r="D77" s="21" t="s">
        <v>297</v>
      </c>
      <c r="E77" s="21" t="s">
        <v>298</v>
      </c>
      <c r="F77" s="21" t="s">
        <v>287</v>
      </c>
      <c r="G77" s="23">
        <v>25</v>
      </c>
    </row>
    <row r="78" spans="1:9" ht="12" customHeight="1" x14ac:dyDescent="0.2">
      <c r="B78" s="21" t="s">
        <v>287</v>
      </c>
      <c r="C78" s="21" t="s">
        <v>284</v>
      </c>
      <c r="D78" s="21" t="s">
        <v>299</v>
      </c>
      <c r="E78" s="21" t="s">
        <v>210</v>
      </c>
      <c r="F78" s="21" t="s">
        <v>287</v>
      </c>
      <c r="G78" s="23">
        <v>25</v>
      </c>
    </row>
    <row r="79" spans="1:9" ht="12" customHeight="1" x14ac:dyDescent="0.2">
      <c r="F79" s="18" t="s">
        <v>211</v>
      </c>
      <c r="G79" s="24">
        <v>200</v>
      </c>
      <c r="H79" s="24">
        <v>0</v>
      </c>
      <c r="I79" s="28">
        <v>200</v>
      </c>
    </row>
    <row r="80" spans="1:9" ht="12" customHeight="1" x14ac:dyDescent="0.2">
      <c r="F80" s="18" t="s">
        <v>212</v>
      </c>
      <c r="G80" s="18" t="s">
        <v>0</v>
      </c>
      <c r="H80" s="18" t="s">
        <v>0</v>
      </c>
      <c r="I80" s="28">
        <v>200</v>
      </c>
    </row>
    <row r="82" spans="1:9" ht="12" customHeight="1" x14ac:dyDescent="0.2">
      <c r="A82" s="21" t="s">
        <v>54</v>
      </c>
      <c r="B82" s="42" t="s">
        <v>55</v>
      </c>
      <c r="C82" s="42"/>
      <c r="D82" s="42"/>
      <c r="E82" s="42"/>
      <c r="F82" s="21" t="s">
        <v>193</v>
      </c>
      <c r="I82" s="26">
        <v>0</v>
      </c>
    </row>
    <row r="83" spans="1:9" ht="12" customHeight="1" x14ac:dyDescent="0.2">
      <c r="B83" s="21" t="s">
        <v>300</v>
      </c>
      <c r="C83" s="21" t="s">
        <v>301</v>
      </c>
      <c r="D83" s="21" t="s">
        <v>302</v>
      </c>
      <c r="E83" s="21" t="s">
        <v>268</v>
      </c>
      <c r="F83" s="21" t="s">
        <v>300</v>
      </c>
      <c r="G83" s="23">
        <v>429.41</v>
      </c>
    </row>
    <row r="84" spans="1:9" ht="12" customHeight="1" x14ac:dyDescent="0.2">
      <c r="B84" s="21" t="s">
        <v>300</v>
      </c>
      <c r="C84" s="21" t="s">
        <v>301</v>
      </c>
      <c r="D84" s="21" t="s">
        <v>302</v>
      </c>
      <c r="E84" s="21" t="s">
        <v>268</v>
      </c>
      <c r="F84" s="21" t="s">
        <v>300</v>
      </c>
      <c r="G84" s="23">
        <v>38.82</v>
      </c>
    </row>
    <row r="85" spans="1:9" ht="12" customHeight="1" x14ac:dyDescent="0.2">
      <c r="B85" s="21" t="s">
        <v>300</v>
      </c>
      <c r="C85" s="21" t="s">
        <v>301</v>
      </c>
      <c r="D85" s="21" t="s">
        <v>302</v>
      </c>
      <c r="E85" s="21" t="s">
        <v>268</v>
      </c>
      <c r="F85" s="21" t="s">
        <v>300</v>
      </c>
      <c r="G85" s="23">
        <v>2457.15</v>
      </c>
    </row>
    <row r="86" spans="1:9" ht="12" customHeight="1" x14ac:dyDescent="0.2">
      <c r="F86" s="18" t="s">
        <v>211</v>
      </c>
      <c r="G86" s="24">
        <v>2925.38</v>
      </c>
      <c r="H86" s="24">
        <v>0</v>
      </c>
      <c r="I86" s="28">
        <v>2925.38</v>
      </c>
    </row>
    <row r="87" spans="1:9" ht="12" customHeight="1" x14ac:dyDescent="0.2">
      <c r="F87" s="18" t="s">
        <v>212</v>
      </c>
      <c r="G87" s="18" t="s">
        <v>0</v>
      </c>
      <c r="H87" s="18" t="s">
        <v>0</v>
      </c>
      <c r="I87" s="28">
        <v>2925.38</v>
      </c>
    </row>
    <row r="89" spans="1:9" ht="12" customHeight="1" x14ac:dyDescent="0.2">
      <c r="A89" s="21" t="s">
        <v>56</v>
      </c>
      <c r="B89" s="42" t="s">
        <v>57</v>
      </c>
      <c r="C89" s="42"/>
      <c r="D89" s="42"/>
      <c r="E89" s="42"/>
      <c r="F89" s="21" t="s">
        <v>193</v>
      </c>
      <c r="I89" s="26">
        <v>0</v>
      </c>
    </row>
    <row r="90" spans="1:9" ht="12" customHeight="1" x14ac:dyDescent="0.2">
      <c r="C90" s="21" t="s">
        <v>303</v>
      </c>
      <c r="D90" s="21" t="s">
        <v>304</v>
      </c>
      <c r="E90" s="21" t="s">
        <v>305</v>
      </c>
      <c r="F90" s="21" t="s">
        <v>306</v>
      </c>
      <c r="G90" s="23">
        <v>140</v>
      </c>
    </row>
    <row r="91" spans="1:9" ht="12" customHeight="1" x14ac:dyDescent="0.2">
      <c r="C91" s="21" t="s">
        <v>303</v>
      </c>
      <c r="D91" s="21" t="s">
        <v>307</v>
      </c>
      <c r="E91" s="21" t="s">
        <v>219</v>
      </c>
      <c r="F91" s="21" t="s">
        <v>306</v>
      </c>
      <c r="G91" s="23">
        <v>140</v>
      </c>
    </row>
    <row r="92" spans="1:9" ht="12" customHeight="1" x14ac:dyDescent="0.2">
      <c r="C92" s="21" t="s">
        <v>303</v>
      </c>
      <c r="D92" s="21" t="s">
        <v>308</v>
      </c>
      <c r="E92" s="21" t="s">
        <v>309</v>
      </c>
      <c r="F92" s="21" t="s">
        <v>306</v>
      </c>
      <c r="G92" s="23">
        <v>140</v>
      </c>
    </row>
    <row r="93" spans="1:9" ht="12" customHeight="1" x14ac:dyDescent="0.2">
      <c r="C93" s="21" t="s">
        <v>303</v>
      </c>
      <c r="D93" s="21" t="s">
        <v>310</v>
      </c>
      <c r="E93" s="21" t="s">
        <v>311</v>
      </c>
      <c r="F93" s="21" t="s">
        <v>306</v>
      </c>
      <c r="G93" s="23">
        <v>140</v>
      </c>
    </row>
    <row r="94" spans="1:9" ht="12" customHeight="1" x14ac:dyDescent="0.2">
      <c r="C94" s="21" t="s">
        <v>303</v>
      </c>
      <c r="D94" s="21" t="s">
        <v>312</v>
      </c>
      <c r="E94" s="21" t="s">
        <v>313</v>
      </c>
      <c r="F94" s="21" t="s">
        <v>306</v>
      </c>
      <c r="G94" s="23">
        <v>140</v>
      </c>
    </row>
    <row r="95" spans="1:9" ht="12" customHeight="1" x14ac:dyDescent="0.2">
      <c r="C95" s="21" t="s">
        <v>303</v>
      </c>
      <c r="D95" s="21" t="s">
        <v>314</v>
      </c>
      <c r="E95" s="21" t="s">
        <v>315</v>
      </c>
      <c r="F95" s="21" t="s">
        <v>306</v>
      </c>
      <c r="G95" s="23">
        <v>144.55000000000001</v>
      </c>
    </row>
    <row r="96" spans="1:9" ht="12" customHeight="1" x14ac:dyDescent="0.2">
      <c r="C96" s="21" t="s">
        <v>303</v>
      </c>
      <c r="D96" s="21" t="s">
        <v>316</v>
      </c>
      <c r="E96" s="21" t="s">
        <v>317</v>
      </c>
      <c r="F96" s="21" t="s">
        <v>306</v>
      </c>
      <c r="G96" s="23">
        <v>140</v>
      </c>
    </row>
    <row r="97" spans="1:9" ht="12" customHeight="1" x14ac:dyDescent="0.2">
      <c r="F97" s="18" t="s">
        <v>211</v>
      </c>
      <c r="G97" s="24">
        <v>984.55</v>
      </c>
      <c r="H97" s="24">
        <v>0</v>
      </c>
      <c r="I97" s="28">
        <v>984.55</v>
      </c>
    </row>
    <row r="98" spans="1:9" ht="12" customHeight="1" x14ac:dyDescent="0.2">
      <c r="F98" s="18" t="s">
        <v>212</v>
      </c>
      <c r="G98" s="18" t="s">
        <v>0</v>
      </c>
      <c r="H98" s="18" t="s">
        <v>0</v>
      </c>
      <c r="I98" s="28">
        <v>984.55</v>
      </c>
    </row>
    <row r="100" spans="1:9" ht="12" customHeight="1" x14ac:dyDescent="0.2">
      <c r="A100" s="21" t="s">
        <v>58</v>
      </c>
      <c r="B100" s="42" t="s">
        <v>59</v>
      </c>
      <c r="C100" s="42"/>
      <c r="D100" s="42"/>
      <c r="E100" s="42"/>
      <c r="F100" s="21" t="s">
        <v>193</v>
      </c>
      <c r="I100" s="26">
        <v>0</v>
      </c>
    </row>
    <row r="101" spans="1:9" ht="12" customHeight="1" x14ac:dyDescent="0.2">
      <c r="B101" s="21" t="s">
        <v>318</v>
      </c>
      <c r="C101" s="21" t="s">
        <v>195</v>
      </c>
      <c r="D101" s="21" t="s">
        <v>319</v>
      </c>
      <c r="E101" s="21" t="s">
        <v>320</v>
      </c>
      <c r="F101" s="21" t="s">
        <v>321</v>
      </c>
      <c r="G101" s="23">
        <v>100</v>
      </c>
    </row>
    <row r="102" spans="1:9" ht="12" customHeight="1" x14ac:dyDescent="0.2">
      <c r="B102" s="21" t="s">
        <v>322</v>
      </c>
      <c r="C102" s="21" t="s">
        <v>195</v>
      </c>
      <c r="D102" s="21" t="s">
        <v>323</v>
      </c>
      <c r="E102" s="21" t="s">
        <v>324</v>
      </c>
      <c r="F102" s="21" t="s">
        <v>325</v>
      </c>
      <c r="G102" s="23">
        <v>350</v>
      </c>
    </row>
    <row r="103" spans="1:9" ht="12" customHeight="1" x14ac:dyDescent="0.2">
      <c r="B103" s="21" t="s">
        <v>326</v>
      </c>
      <c r="C103" s="21" t="s">
        <v>195</v>
      </c>
      <c r="D103" s="21" t="s">
        <v>327</v>
      </c>
      <c r="E103" s="21" t="s">
        <v>328</v>
      </c>
      <c r="F103" s="21" t="s">
        <v>329</v>
      </c>
      <c r="G103" s="23">
        <v>240</v>
      </c>
    </row>
    <row r="104" spans="1:9" ht="12" customHeight="1" x14ac:dyDescent="0.2">
      <c r="F104" s="18" t="s">
        <v>211</v>
      </c>
      <c r="G104" s="24">
        <v>690</v>
      </c>
      <c r="H104" s="24">
        <v>0</v>
      </c>
      <c r="I104" s="28">
        <v>690</v>
      </c>
    </row>
    <row r="105" spans="1:9" ht="12" customHeight="1" x14ac:dyDescent="0.2">
      <c r="F105" s="18" t="s">
        <v>212</v>
      </c>
      <c r="G105" s="18" t="s">
        <v>0</v>
      </c>
      <c r="H105" s="18" t="s">
        <v>0</v>
      </c>
      <c r="I105" s="28">
        <v>690</v>
      </c>
    </row>
    <row r="107" spans="1:9" ht="12" customHeight="1" x14ac:dyDescent="0.2">
      <c r="A107" s="21" t="s">
        <v>60</v>
      </c>
      <c r="B107" s="42" t="s">
        <v>61</v>
      </c>
      <c r="C107" s="42"/>
      <c r="D107" s="42"/>
      <c r="E107" s="42"/>
      <c r="F107" s="21" t="s">
        <v>193</v>
      </c>
      <c r="I107" s="26">
        <v>0</v>
      </c>
    </row>
    <row r="108" spans="1:9" ht="12" customHeight="1" x14ac:dyDescent="0.2">
      <c r="B108" s="21" t="s">
        <v>330</v>
      </c>
      <c r="C108" s="21" t="s">
        <v>195</v>
      </c>
      <c r="D108" s="21" t="s">
        <v>331</v>
      </c>
      <c r="E108" s="21" t="s">
        <v>215</v>
      </c>
      <c r="F108" s="21" t="s">
        <v>198</v>
      </c>
      <c r="G108" s="23">
        <v>100</v>
      </c>
    </row>
    <row r="109" spans="1:9" ht="12" customHeight="1" x14ac:dyDescent="0.2">
      <c r="F109" s="18" t="s">
        <v>211</v>
      </c>
      <c r="G109" s="24">
        <v>100</v>
      </c>
      <c r="H109" s="24">
        <v>0</v>
      </c>
      <c r="I109" s="28">
        <v>100</v>
      </c>
    </row>
    <row r="110" spans="1:9" ht="12" customHeight="1" x14ac:dyDescent="0.2">
      <c r="F110" s="18" t="s">
        <v>212</v>
      </c>
      <c r="G110" s="18" t="s">
        <v>0</v>
      </c>
      <c r="H110" s="18" t="s">
        <v>0</v>
      </c>
      <c r="I110" s="28">
        <v>100</v>
      </c>
    </row>
    <row r="112" spans="1:9" ht="12" customHeight="1" x14ac:dyDescent="0.2">
      <c r="A112" s="21" t="s">
        <v>64</v>
      </c>
      <c r="B112" s="42" t="s">
        <v>65</v>
      </c>
      <c r="C112" s="42"/>
      <c r="D112" s="42"/>
      <c r="E112" s="42"/>
      <c r="F112" s="21" t="s">
        <v>193</v>
      </c>
      <c r="I112" s="26">
        <v>0</v>
      </c>
    </row>
    <row r="113" spans="2:9" ht="12" customHeight="1" x14ac:dyDescent="0.2">
      <c r="B113" s="21" t="s">
        <v>332</v>
      </c>
      <c r="C113" s="21" t="s">
        <v>195</v>
      </c>
      <c r="D113" s="21" t="s">
        <v>333</v>
      </c>
      <c r="E113" s="21" t="s">
        <v>197</v>
      </c>
      <c r="F113" s="21" t="s">
        <v>334</v>
      </c>
      <c r="G113" s="23">
        <v>1983.02</v>
      </c>
    </row>
    <row r="114" spans="2:9" ht="12" customHeight="1" x14ac:dyDescent="0.2">
      <c r="B114" s="21" t="s">
        <v>335</v>
      </c>
      <c r="C114" s="21" t="s">
        <v>195</v>
      </c>
      <c r="D114" s="21" t="s">
        <v>336</v>
      </c>
      <c r="E114" s="21" t="s">
        <v>286</v>
      </c>
      <c r="F114" s="21" t="s">
        <v>337</v>
      </c>
      <c r="G114" s="23">
        <v>7714.5</v>
      </c>
    </row>
    <row r="115" spans="2:9" ht="12" customHeight="1" x14ac:dyDescent="0.2">
      <c r="B115" s="21" t="s">
        <v>338</v>
      </c>
      <c r="C115" s="21" t="s">
        <v>195</v>
      </c>
      <c r="D115" s="21" t="s">
        <v>339</v>
      </c>
      <c r="E115" s="21" t="s">
        <v>200</v>
      </c>
      <c r="F115" s="21" t="s">
        <v>334</v>
      </c>
      <c r="G115" s="23">
        <v>1983.02</v>
      </c>
    </row>
    <row r="116" spans="2:9" ht="12" customHeight="1" x14ac:dyDescent="0.2">
      <c r="B116" s="21" t="s">
        <v>217</v>
      </c>
      <c r="C116" s="21" t="s">
        <v>195</v>
      </c>
      <c r="D116" s="21" t="s">
        <v>340</v>
      </c>
      <c r="E116" s="21" t="s">
        <v>219</v>
      </c>
      <c r="F116" s="21" t="s">
        <v>334</v>
      </c>
      <c r="G116" s="23">
        <v>1983.02</v>
      </c>
    </row>
    <row r="117" spans="2:9" ht="12" customHeight="1" x14ac:dyDescent="0.2">
      <c r="B117" s="21" t="s">
        <v>338</v>
      </c>
      <c r="C117" s="21" t="s">
        <v>195</v>
      </c>
      <c r="D117" s="21" t="s">
        <v>341</v>
      </c>
      <c r="E117" s="21" t="s">
        <v>324</v>
      </c>
      <c r="F117" s="21" t="s">
        <v>334</v>
      </c>
      <c r="G117" s="23">
        <v>1983.02</v>
      </c>
    </row>
    <row r="118" spans="2:9" ht="12" customHeight="1" x14ac:dyDescent="0.2">
      <c r="B118" s="21" t="s">
        <v>342</v>
      </c>
      <c r="C118" s="21" t="s">
        <v>195</v>
      </c>
      <c r="D118" s="21" t="s">
        <v>343</v>
      </c>
      <c r="E118" s="21" t="s">
        <v>204</v>
      </c>
      <c r="F118" s="21" t="s">
        <v>344</v>
      </c>
      <c r="G118" s="23">
        <v>205</v>
      </c>
    </row>
    <row r="119" spans="2:9" ht="12" customHeight="1" x14ac:dyDescent="0.2">
      <c r="B119" s="21" t="s">
        <v>345</v>
      </c>
      <c r="C119" s="21" t="s">
        <v>195</v>
      </c>
      <c r="D119" s="21" t="s">
        <v>346</v>
      </c>
      <c r="E119" s="21" t="s">
        <v>204</v>
      </c>
      <c r="F119" s="21" t="s">
        <v>337</v>
      </c>
      <c r="G119" s="23">
        <v>8291.58</v>
      </c>
    </row>
    <row r="120" spans="2:9" ht="12" customHeight="1" x14ac:dyDescent="0.2">
      <c r="B120" s="21" t="s">
        <v>347</v>
      </c>
      <c r="C120" s="21" t="s">
        <v>195</v>
      </c>
      <c r="D120" s="21" t="s">
        <v>348</v>
      </c>
      <c r="E120" s="21" t="s">
        <v>328</v>
      </c>
      <c r="F120" s="21" t="s">
        <v>334</v>
      </c>
      <c r="G120" s="23">
        <v>1983.02</v>
      </c>
    </row>
    <row r="121" spans="2:9" ht="12" customHeight="1" x14ac:dyDescent="0.2">
      <c r="B121" s="21" t="s">
        <v>349</v>
      </c>
      <c r="C121" s="21" t="s">
        <v>195</v>
      </c>
      <c r="D121" s="21" t="s">
        <v>350</v>
      </c>
      <c r="E121" s="21" t="s">
        <v>351</v>
      </c>
      <c r="F121" s="21" t="s">
        <v>352</v>
      </c>
      <c r="G121" s="23">
        <v>1100</v>
      </c>
    </row>
    <row r="122" spans="2:9" ht="12" customHeight="1" x14ac:dyDescent="0.2">
      <c r="B122" s="21" t="s">
        <v>353</v>
      </c>
      <c r="C122" s="21" t="s">
        <v>195</v>
      </c>
      <c r="D122" s="21" t="s">
        <v>354</v>
      </c>
      <c r="E122" s="21" t="s">
        <v>355</v>
      </c>
      <c r="F122" s="21" t="s">
        <v>334</v>
      </c>
      <c r="G122" s="23">
        <v>1983.02</v>
      </c>
    </row>
    <row r="123" spans="2:9" ht="12" customHeight="1" x14ac:dyDescent="0.2">
      <c r="B123" s="21" t="s">
        <v>356</v>
      </c>
      <c r="C123" s="21" t="s">
        <v>195</v>
      </c>
      <c r="D123" s="21" t="s">
        <v>357</v>
      </c>
      <c r="E123" s="21" t="s">
        <v>358</v>
      </c>
      <c r="F123" s="21" t="s">
        <v>334</v>
      </c>
      <c r="G123" s="23">
        <v>1983.02</v>
      </c>
    </row>
    <row r="124" spans="2:9" ht="12" customHeight="1" x14ac:dyDescent="0.2">
      <c r="B124" s="21" t="s">
        <v>359</v>
      </c>
      <c r="C124" s="21" t="s">
        <v>195</v>
      </c>
      <c r="D124" s="21" t="s">
        <v>360</v>
      </c>
      <c r="E124" s="21" t="s">
        <v>275</v>
      </c>
      <c r="F124" s="21" t="s">
        <v>337</v>
      </c>
      <c r="G124" s="23">
        <v>8188.58</v>
      </c>
    </row>
    <row r="125" spans="2:9" ht="12" customHeight="1" x14ac:dyDescent="0.2">
      <c r="B125" s="21" t="s">
        <v>361</v>
      </c>
      <c r="C125" s="21" t="s">
        <v>195</v>
      </c>
      <c r="D125" s="21" t="s">
        <v>362</v>
      </c>
      <c r="E125" s="21" t="s">
        <v>256</v>
      </c>
      <c r="F125" s="21" t="s">
        <v>334</v>
      </c>
      <c r="G125" s="23">
        <v>1983.02</v>
      </c>
    </row>
    <row r="126" spans="2:9" ht="12" customHeight="1" x14ac:dyDescent="0.2">
      <c r="F126" s="18" t="s">
        <v>211</v>
      </c>
      <c r="G126" s="24">
        <v>41363.82</v>
      </c>
      <c r="H126" s="24">
        <v>0</v>
      </c>
      <c r="I126" s="28">
        <v>41363.82</v>
      </c>
    </row>
    <row r="127" spans="2:9" ht="12" customHeight="1" x14ac:dyDescent="0.2">
      <c r="F127" s="18" t="s">
        <v>212</v>
      </c>
      <c r="G127" s="18" t="s">
        <v>0</v>
      </c>
      <c r="H127" s="18" t="s">
        <v>0</v>
      </c>
      <c r="I127" s="28">
        <v>41363.82</v>
      </c>
    </row>
    <row r="129" spans="1:9" ht="12" customHeight="1" x14ac:dyDescent="0.2">
      <c r="A129" s="21" t="s">
        <v>363</v>
      </c>
      <c r="B129" s="42" t="s">
        <v>364</v>
      </c>
      <c r="C129" s="42"/>
      <c r="D129" s="42"/>
      <c r="E129" s="42"/>
      <c r="F129" s="21" t="s">
        <v>193</v>
      </c>
      <c r="I129" s="26">
        <v>0</v>
      </c>
    </row>
    <row r="130" spans="1:9" ht="12" customHeight="1" x14ac:dyDescent="0.2">
      <c r="B130" s="21" t="s">
        <v>365</v>
      </c>
      <c r="C130" s="21" t="s">
        <v>195</v>
      </c>
      <c r="D130" s="21" t="s">
        <v>366</v>
      </c>
      <c r="E130" s="21" t="s">
        <v>367</v>
      </c>
      <c r="F130" s="21" t="s">
        <v>368</v>
      </c>
      <c r="G130" s="23">
        <v>200000</v>
      </c>
    </row>
    <row r="131" spans="1:9" ht="12" customHeight="1" x14ac:dyDescent="0.2">
      <c r="B131" s="21" t="s">
        <v>365</v>
      </c>
      <c r="C131" s="21" t="s">
        <v>195</v>
      </c>
      <c r="D131" s="21" t="s">
        <v>369</v>
      </c>
      <c r="E131" s="21" t="s">
        <v>367</v>
      </c>
      <c r="F131" s="21" t="s">
        <v>368</v>
      </c>
      <c r="G131" s="23">
        <v>200000</v>
      </c>
    </row>
    <row r="132" spans="1:9" ht="12" customHeight="1" x14ac:dyDescent="0.2">
      <c r="B132" s="21" t="s">
        <v>370</v>
      </c>
      <c r="C132" s="21" t="s">
        <v>284</v>
      </c>
      <c r="D132" s="21" t="s">
        <v>371</v>
      </c>
      <c r="E132" s="21" t="s">
        <v>245</v>
      </c>
      <c r="F132" s="21" t="s">
        <v>370</v>
      </c>
      <c r="H132" s="23">
        <v>200000</v>
      </c>
    </row>
    <row r="133" spans="1:9" ht="12" customHeight="1" x14ac:dyDescent="0.2">
      <c r="B133" s="21" t="s">
        <v>372</v>
      </c>
      <c r="C133" s="21" t="s">
        <v>284</v>
      </c>
      <c r="D133" s="21" t="s">
        <v>373</v>
      </c>
      <c r="E133" s="21" t="s">
        <v>374</v>
      </c>
      <c r="F133" s="21" t="s">
        <v>372</v>
      </c>
      <c r="H133" s="23">
        <v>200000</v>
      </c>
    </row>
    <row r="134" spans="1:9" ht="12" customHeight="1" x14ac:dyDescent="0.2">
      <c r="F134" s="18" t="s">
        <v>211</v>
      </c>
      <c r="G134" s="24">
        <v>400000</v>
      </c>
      <c r="H134" s="24">
        <v>400000</v>
      </c>
      <c r="I134" s="28">
        <v>0</v>
      </c>
    </row>
    <row r="135" spans="1:9" ht="12" customHeight="1" x14ac:dyDescent="0.2">
      <c r="F135" s="18" t="s">
        <v>212</v>
      </c>
      <c r="G135" s="18" t="s">
        <v>0</v>
      </c>
      <c r="H135" s="18" t="s">
        <v>0</v>
      </c>
      <c r="I135" s="28">
        <v>0</v>
      </c>
    </row>
    <row r="137" spans="1:9" ht="12" customHeight="1" x14ac:dyDescent="0.2">
      <c r="A137" s="21" t="s">
        <v>128</v>
      </c>
      <c r="B137" s="42" t="s">
        <v>129</v>
      </c>
      <c r="C137" s="42"/>
      <c r="D137" s="42"/>
      <c r="E137" s="42"/>
      <c r="F137" s="21" t="s">
        <v>193</v>
      </c>
      <c r="I137" s="26">
        <v>0</v>
      </c>
    </row>
    <row r="139" spans="1:9" ht="12" customHeight="1" x14ac:dyDescent="0.2">
      <c r="B139" s="21" t="s">
        <v>375</v>
      </c>
      <c r="C139" s="21" t="s">
        <v>195</v>
      </c>
      <c r="D139" s="21" t="s">
        <v>376</v>
      </c>
      <c r="E139" s="21" t="s">
        <v>377</v>
      </c>
      <c r="F139" s="21" t="s">
        <v>378</v>
      </c>
      <c r="G139" s="23">
        <v>1117.1099999999999</v>
      </c>
    </row>
    <row r="140" spans="1:9" ht="12" customHeight="1" x14ac:dyDescent="0.2">
      <c r="B140" s="21" t="s">
        <v>379</v>
      </c>
      <c r="C140" s="21" t="s">
        <v>195</v>
      </c>
      <c r="D140" s="21" t="s">
        <v>380</v>
      </c>
      <c r="E140" s="21" t="s">
        <v>381</v>
      </c>
      <c r="F140" s="21" t="s">
        <v>378</v>
      </c>
      <c r="G140" s="23">
        <v>1242.8</v>
      </c>
    </row>
    <row r="141" spans="1:9" ht="12" customHeight="1" x14ac:dyDescent="0.2">
      <c r="B141" s="21" t="s">
        <v>382</v>
      </c>
      <c r="C141" s="21" t="s">
        <v>195</v>
      </c>
      <c r="D141" s="21" t="s">
        <v>383</v>
      </c>
      <c r="E141" s="21" t="s">
        <v>222</v>
      </c>
      <c r="F141" s="21" t="s">
        <v>378</v>
      </c>
      <c r="G141" s="23">
        <v>1476.73</v>
      </c>
    </row>
    <row r="142" spans="1:9" ht="12" customHeight="1" x14ac:dyDescent="0.2">
      <c r="B142" s="21" t="s">
        <v>384</v>
      </c>
      <c r="C142" s="21" t="s">
        <v>195</v>
      </c>
      <c r="D142" s="21" t="s">
        <v>385</v>
      </c>
      <c r="E142" s="21" t="s">
        <v>224</v>
      </c>
      <c r="F142" s="21" t="s">
        <v>378</v>
      </c>
      <c r="G142" s="23">
        <v>1414.8</v>
      </c>
    </row>
    <row r="143" spans="1:9" ht="12" customHeight="1" x14ac:dyDescent="0.2">
      <c r="B143" s="21" t="s">
        <v>386</v>
      </c>
      <c r="C143" s="21" t="s">
        <v>195</v>
      </c>
      <c r="D143" s="21" t="s">
        <v>387</v>
      </c>
      <c r="E143" s="21" t="s">
        <v>388</v>
      </c>
      <c r="F143" s="21" t="s">
        <v>378</v>
      </c>
      <c r="G143" s="23">
        <v>1404.24</v>
      </c>
    </row>
    <row r="144" spans="1:9" ht="12" customHeight="1" x14ac:dyDescent="0.2">
      <c r="B144" s="21" t="s">
        <v>389</v>
      </c>
      <c r="C144" s="21" t="s">
        <v>195</v>
      </c>
      <c r="D144" s="21" t="s">
        <v>390</v>
      </c>
      <c r="E144" s="21" t="s">
        <v>208</v>
      </c>
      <c r="F144" s="21" t="s">
        <v>391</v>
      </c>
      <c r="G144" s="23">
        <v>1529.74</v>
      </c>
    </row>
    <row r="145" spans="1:9" ht="12" customHeight="1" x14ac:dyDescent="0.2">
      <c r="B145" s="21" t="s">
        <v>392</v>
      </c>
      <c r="C145" s="21" t="s">
        <v>195</v>
      </c>
      <c r="D145" s="21" t="s">
        <v>393</v>
      </c>
      <c r="E145" s="21" t="s">
        <v>275</v>
      </c>
      <c r="F145" s="21" t="s">
        <v>394</v>
      </c>
      <c r="G145" s="23">
        <v>1218.3399999999999</v>
      </c>
    </row>
    <row r="146" spans="1:9" ht="12" customHeight="1" x14ac:dyDescent="0.2">
      <c r="F146" s="18" t="s">
        <v>211</v>
      </c>
      <c r="G146" s="24">
        <v>9403.76</v>
      </c>
      <c r="H146" s="24">
        <v>0</v>
      </c>
      <c r="I146" s="28">
        <v>9403.76</v>
      </c>
    </row>
    <row r="147" spans="1:9" ht="12" customHeight="1" x14ac:dyDescent="0.2">
      <c r="F147" s="18" t="s">
        <v>212</v>
      </c>
      <c r="G147" s="18" t="s">
        <v>0</v>
      </c>
      <c r="H147" s="18" t="s">
        <v>0</v>
      </c>
      <c r="I147" s="28">
        <v>9403.76</v>
      </c>
    </row>
    <row r="149" spans="1:9" ht="12" customHeight="1" x14ac:dyDescent="0.2">
      <c r="A149" s="21" t="s">
        <v>130</v>
      </c>
      <c r="B149" s="42" t="s">
        <v>131</v>
      </c>
      <c r="C149" s="42"/>
      <c r="D149" s="42"/>
      <c r="E149" s="42"/>
      <c r="F149" s="21" t="s">
        <v>193</v>
      </c>
      <c r="I149" s="26">
        <v>0</v>
      </c>
    </row>
    <row r="150" spans="1:9" ht="12" customHeight="1" x14ac:dyDescent="0.2">
      <c r="B150" s="21" t="s">
        <v>395</v>
      </c>
      <c r="C150" s="21" t="s">
        <v>195</v>
      </c>
      <c r="D150" s="21" t="s">
        <v>396</v>
      </c>
      <c r="E150" s="21" t="s">
        <v>397</v>
      </c>
      <c r="F150" s="21" t="s">
        <v>398</v>
      </c>
      <c r="G150" s="23">
        <v>7766.91</v>
      </c>
    </row>
    <row r="151" spans="1:9" ht="12" customHeight="1" x14ac:dyDescent="0.2">
      <c r="B151" s="21" t="s">
        <v>395</v>
      </c>
      <c r="C151" s="21" t="s">
        <v>195</v>
      </c>
      <c r="D151" s="21" t="s">
        <v>399</v>
      </c>
      <c r="E151" s="21" t="s">
        <v>400</v>
      </c>
      <c r="F151" s="21" t="s">
        <v>401</v>
      </c>
      <c r="G151" s="23">
        <v>1518.48</v>
      </c>
    </row>
    <row r="152" spans="1:9" ht="12" customHeight="1" x14ac:dyDescent="0.2">
      <c r="B152" s="21" t="s">
        <v>402</v>
      </c>
      <c r="C152" s="21" t="s">
        <v>195</v>
      </c>
      <c r="D152" s="21" t="s">
        <v>403</v>
      </c>
      <c r="E152" s="21" t="s">
        <v>404</v>
      </c>
      <c r="F152" s="21" t="s">
        <v>398</v>
      </c>
      <c r="G152" s="23">
        <v>7829.1</v>
      </c>
    </row>
    <row r="153" spans="1:9" ht="12" customHeight="1" x14ac:dyDescent="0.2">
      <c r="B153" s="21" t="s">
        <v>402</v>
      </c>
      <c r="C153" s="21" t="s">
        <v>195</v>
      </c>
      <c r="D153" s="21" t="s">
        <v>405</v>
      </c>
      <c r="E153" s="21" t="s">
        <v>215</v>
      </c>
      <c r="F153" s="21" t="s">
        <v>401</v>
      </c>
      <c r="G153" s="23">
        <v>1537.64</v>
      </c>
    </row>
    <row r="154" spans="1:9" ht="12" customHeight="1" x14ac:dyDescent="0.2">
      <c r="B154" s="21" t="s">
        <v>406</v>
      </c>
      <c r="C154" s="21" t="s">
        <v>195</v>
      </c>
      <c r="D154" s="21" t="s">
        <v>407</v>
      </c>
      <c r="E154" s="21" t="s">
        <v>408</v>
      </c>
      <c r="F154" s="21" t="s">
        <v>401</v>
      </c>
      <c r="G154" s="23">
        <v>1434.64</v>
      </c>
    </row>
    <row r="155" spans="1:9" ht="12" customHeight="1" x14ac:dyDescent="0.2">
      <c r="B155" s="21" t="s">
        <v>398</v>
      </c>
      <c r="C155" s="21" t="s">
        <v>284</v>
      </c>
      <c r="D155" s="21" t="s">
        <v>409</v>
      </c>
      <c r="E155" s="21" t="s">
        <v>222</v>
      </c>
      <c r="F155" s="21" t="s">
        <v>398</v>
      </c>
      <c r="G155" s="23">
        <v>6969.56</v>
      </c>
    </row>
    <row r="156" spans="1:9" ht="12" customHeight="1" x14ac:dyDescent="0.2">
      <c r="B156" s="21" t="s">
        <v>410</v>
      </c>
      <c r="C156" s="21" t="s">
        <v>195</v>
      </c>
      <c r="D156" s="21" t="s">
        <v>411</v>
      </c>
      <c r="E156" s="21" t="s">
        <v>412</v>
      </c>
      <c r="F156" s="21" t="s">
        <v>398</v>
      </c>
      <c r="G156" s="23">
        <v>6832.1</v>
      </c>
    </row>
    <row r="157" spans="1:9" ht="12" customHeight="1" x14ac:dyDescent="0.2">
      <c r="B157" s="21" t="s">
        <v>410</v>
      </c>
      <c r="C157" s="21" t="s">
        <v>195</v>
      </c>
      <c r="D157" s="21" t="s">
        <v>413</v>
      </c>
      <c r="E157" s="21" t="s">
        <v>414</v>
      </c>
      <c r="F157" s="21" t="s">
        <v>401</v>
      </c>
      <c r="G157" s="23">
        <v>1484.33</v>
      </c>
    </row>
    <row r="158" spans="1:9" ht="12" customHeight="1" x14ac:dyDescent="0.2">
      <c r="B158" s="21" t="s">
        <v>415</v>
      </c>
      <c r="C158" s="21" t="s">
        <v>195</v>
      </c>
      <c r="D158" s="21" t="s">
        <v>416</v>
      </c>
      <c r="E158" s="21" t="s">
        <v>388</v>
      </c>
      <c r="F158" s="21" t="s">
        <v>401</v>
      </c>
      <c r="G158" s="23">
        <v>1097.48</v>
      </c>
    </row>
    <row r="159" spans="1:9" ht="12" customHeight="1" x14ac:dyDescent="0.2">
      <c r="B159" s="21" t="s">
        <v>415</v>
      </c>
      <c r="C159" s="21" t="s">
        <v>195</v>
      </c>
      <c r="D159" s="21" t="s">
        <v>417</v>
      </c>
      <c r="E159" s="21" t="s">
        <v>418</v>
      </c>
      <c r="F159" s="21" t="s">
        <v>398</v>
      </c>
      <c r="G159" s="23">
        <v>4554.57</v>
      </c>
    </row>
    <row r="160" spans="1:9" ht="12" customHeight="1" x14ac:dyDescent="0.2">
      <c r="B160" s="21" t="s">
        <v>419</v>
      </c>
      <c r="C160" s="21" t="s">
        <v>195</v>
      </c>
      <c r="D160" s="21" t="s">
        <v>420</v>
      </c>
      <c r="E160" s="21" t="s">
        <v>421</v>
      </c>
      <c r="F160" s="21" t="s">
        <v>398</v>
      </c>
      <c r="G160" s="23">
        <v>2614.84</v>
      </c>
    </row>
    <row r="161" spans="1:9" ht="12" customHeight="1" x14ac:dyDescent="0.2">
      <c r="B161" s="21" t="s">
        <v>422</v>
      </c>
      <c r="C161" s="21" t="s">
        <v>195</v>
      </c>
      <c r="D161" s="21" t="s">
        <v>423</v>
      </c>
      <c r="E161" s="21" t="s">
        <v>424</v>
      </c>
      <c r="F161" s="21" t="s">
        <v>401</v>
      </c>
      <c r="G161" s="23">
        <v>848.41</v>
      </c>
    </row>
    <row r="162" spans="1:9" ht="12" customHeight="1" x14ac:dyDescent="0.2">
      <c r="B162" s="21" t="s">
        <v>425</v>
      </c>
      <c r="C162" s="21" t="s">
        <v>195</v>
      </c>
      <c r="D162" s="21" t="s">
        <v>426</v>
      </c>
      <c r="E162" s="21" t="s">
        <v>427</v>
      </c>
      <c r="F162" s="21" t="s">
        <v>401</v>
      </c>
      <c r="G162" s="23">
        <v>518.09</v>
      </c>
    </row>
    <row r="163" spans="1:9" ht="12" customHeight="1" x14ac:dyDescent="0.2">
      <c r="B163" s="21" t="s">
        <v>398</v>
      </c>
      <c r="C163" s="21" t="s">
        <v>284</v>
      </c>
      <c r="D163" s="21" t="s">
        <v>428</v>
      </c>
      <c r="E163" s="21" t="s">
        <v>429</v>
      </c>
      <c r="F163" s="21" t="s">
        <v>398</v>
      </c>
      <c r="G163" s="23">
        <v>747.92</v>
      </c>
    </row>
    <row r="164" spans="1:9" ht="12" customHeight="1" x14ac:dyDescent="0.2">
      <c r="F164" s="18" t="s">
        <v>211</v>
      </c>
      <c r="G164" s="24">
        <v>45754.07</v>
      </c>
      <c r="H164" s="24">
        <v>0</v>
      </c>
      <c r="I164" s="28">
        <v>45754.07</v>
      </c>
    </row>
    <row r="165" spans="1:9" ht="12" customHeight="1" x14ac:dyDescent="0.2">
      <c r="F165" s="18" t="s">
        <v>212</v>
      </c>
      <c r="G165" s="18" t="s">
        <v>0</v>
      </c>
      <c r="H165" s="18" t="s">
        <v>0</v>
      </c>
      <c r="I165" s="28">
        <v>45754.07</v>
      </c>
    </row>
    <row r="167" spans="1:9" ht="12" customHeight="1" x14ac:dyDescent="0.2">
      <c r="A167" s="21" t="s">
        <v>132</v>
      </c>
      <c r="B167" s="42" t="s">
        <v>133</v>
      </c>
      <c r="C167" s="42"/>
      <c r="D167" s="42"/>
      <c r="E167" s="42"/>
      <c r="F167" s="21" t="s">
        <v>193</v>
      </c>
      <c r="I167" s="26">
        <v>0</v>
      </c>
    </row>
    <row r="168" spans="1:9" ht="12" customHeight="1" x14ac:dyDescent="0.2">
      <c r="B168" s="21" t="s">
        <v>430</v>
      </c>
      <c r="C168" s="21" t="s">
        <v>195</v>
      </c>
      <c r="D168" s="21" t="s">
        <v>431</v>
      </c>
      <c r="E168" s="21" t="s">
        <v>432</v>
      </c>
      <c r="F168" s="21" t="s">
        <v>433</v>
      </c>
      <c r="G168" s="23">
        <v>808.31</v>
      </c>
    </row>
    <row r="169" spans="1:9" ht="12" customHeight="1" x14ac:dyDescent="0.2">
      <c r="B169" s="21" t="s">
        <v>430</v>
      </c>
      <c r="C169" s="21" t="s">
        <v>195</v>
      </c>
      <c r="D169" s="21" t="s">
        <v>431</v>
      </c>
      <c r="E169" s="21" t="s">
        <v>432</v>
      </c>
      <c r="F169" s="21" t="s">
        <v>433</v>
      </c>
      <c r="G169" s="23">
        <v>982.66</v>
      </c>
    </row>
    <row r="170" spans="1:9" ht="12" customHeight="1" x14ac:dyDescent="0.2">
      <c r="B170" s="21" t="s">
        <v>434</v>
      </c>
      <c r="C170" s="21" t="s">
        <v>195</v>
      </c>
      <c r="D170" s="21" t="s">
        <v>435</v>
      </c>
      <c r="E170" s="21" t="s">
        <v>222</v>
      </c>
      <c r="F170" s="21" t="s">
        <v>433</v>
      </c>
      <c r="G170" s="23">
        <v>855.74</v>
      </c>
    </row>
    <row r="171" spans="1:9" ht="12" customHeight="1" x14ac:dyDescent="0.2">
      <c r="B171" s="21" t="s">
        <v>434</v>
      </c>
      <c r="C171" s="21" t="s">
        <v>195</v>
      </c>
      <c r="D171" s="21" t="s">
        <v>435</v>
      </c>
      <c r="E171" s="21" t="s">
        <v>222</v>
      </c>
      <c r="F171" s="21" t="s">
        <v>433</v>
      </c>
      <c r="G171" s="23">
        <v>1152.1099999999999</v>
      </c>
    </row>
    <row r="172" spans="1:9" ht="12" customHeight="1" x14ac:dyDescent="0.2">
      <c r="B172" s="21" t="s">
        <v>436</v>
      </c>
      <c r="C172" s="21" t="s">
        <v>195</v>
      </c>
      <c r="D172" s="21" t="s">
        <v>437</v>
      </c>
      <c r="E172" s="21" t="s">
        <v>351</v>
      </c>
      <c r="F172" s="21" t="s">
        <v>433</v>
      </c>
      <c r="G172" s="23">
        <v>985.61</v>
      </c>
    </row>
    <row r="173" spans="1:9" ht="12" customHeight="1" x14ac:dyDescent="0.2">
      <c r="B173" s="21" t="s">
        <v>436</v>
      </c>
      <c r="C173" s="21" t="s">
        <v>195</v>
      </c>
      <c r="D173" s="21" t="s">
        <v>437</v>
      </c>
      <c r="E173" s="21" t="s">
        <v>351</v>
      </c>
      <c r="F173" s="21" t="s">
        <v>433</v>
      </c>
      <c r="G173" s="23">
        <v>909.02</v>
      </c>
    </row>
    <row r="174" spans="1:9" ht="12" customHeight="1" x14ac:dyDescent="0.2">
      <c r="B174" s="21" t="s">
        <v>438</v>
      </c>
      <c r="C174" s="21" t="s">
        <v>284</v>
      </c>
      <c r="D174" s="21" t="s">
        <v>439</v>
      </c>
      <c r="E174" s="21" t="s">
        <v>317</v>
      </c>
      <c r="F174" s="21" t="s">
        <v>440</v>
      </c>
      <c r="G174" s="23">
        <v>975.62</v>
      </c>
    </row>
    <row r="175" spans="1:9" ht="12" customHeight="1" x14ac:dyDescent="0.2">
      <c r="B175" s="21" t="s">
        <v>438</v>
      </c>
      <c r="C175" s="21" t="s">
        <v>284</v>
      </c>
      <c r="D175" s="21" t="s">
        <v>439</v>
      </c>
      <c r="E175" s="21" t="s">
        <v>317</v>
      </c>
      <c r="F175" s="21" t="s">
        <v>440</v>
      </c>
      <c r="G175" s="23">
        <v>859.07</v>
      </c>
    </row>
    <row r="176" spans="1:9" ht="12" customHeight="1" x14ac:dyDescent="0.2">
      <c r="F176" s="18" t="s">
        <v>211</v>
      </c>
      <c r="G176" s="24">
        <v>7528.14</v>
      </c>
      <c r="H176" s="24">
        <v>0</v>
      </c>
      <c r="I176" s="28">
        <v>7528.14</v>
      </c>
    </row>
    <row r="177" spans="1:9" ht="12" customHeight="1" x14ac:dyDescent="0.2">
      <c r="F177" s="18" t="s">
        <v>212</v>
      </c>
      <c r="G177" s="18" t="s">
        <v>0</v>
      </c>
      <c r="H177" s="18" t="s">
        <v>0</v>
      </c>
      <c r="I177" s="28">
        <v>7528.14</v>
      </c>
    </row>
    <row r="179" spans="1:9" ht="12" customHeight="1" x14ac:dyDescent="0.2">
      <c r="A179" s="21" t="s">
        <v>441</v>
      </c>
      <c r="B179" s="42" t="s">
        <v>442</v>
      </c>
      <c r="C179" s="42"/>
      <c r="D179" s="42"/>
      <c r="E179" s="42"/>
      <c r="F179" s="21" t="s">
        <v>193</v>
      </c>
      <c r="I179" s="26">
        <v>0</v>
      </c>
    </row>
    <row r="180" spans="1:9" ht="12" customHeight="1" x14ac:dyDescent="0.2">
      <c r="B180" s="21" t="s">
        <v>443</v>
      </c>
      <c r="C180" s="21" t="s">
        <v>195</v>
      </c>
      <c r="D180" s="21" t="s">
        <v>444</v>
      </c>
      <c r="E180" s="21" t="s">
        <v>427</v>
      </c>
      <c r="F180" s="21" t="s">
        <v>433</v>
      </c>
      <c r="G180" s="23">
        <v>1604.43</v>
      </c>
    </row>
    <row r="181" spans="1:9" ht="12" customHeight="1" x14ac:dyDescent="0.2">
      <c r="B181" s="21" t="s">
        <v>443</v>
      </c>
      <c r="C181" s="21" t="s">
        <v>195</v>
      </c>
      <c r="D181" s="21" t="s">
        <v>444</v>
      </c>
      <c r="E181" s="21" t="s">
        <v>427</v>
      </c>
      <c r="F181" s="21" t="s">
        <v>433</v>
      </c>
      <c r="G181" s="23">
        <v>3668.78</v>
      </c>
    </row>
    <row r="182" spans="1:9" ht="12" customHeight="1" x14ac:dyDescent="0.2">
      <c r="B182" s="21" t="s">
        <v>445</v>
      </c>
      <c r="C182" s="21" t="s">
        <v>284</v>
      </c>
      <c r="D182" s="21" t="s">
        <v>439</v>
      </c>
      <c r="E182" s="21" t="s">
        <v>317</v>
      </c>
      <c r="F182" s="21" t="s">
        <v>440</v>
      </c>
      <c r="H182" s="23">
        <v>2693.16</v>
      </c>
    </row>
    <row r="183" spans="1:9" ht="12" customHeight="1" x14ac:dyDescent="0.2">
      <c r="B183" s="21" t="s">
        <v>438</v>
      </c>
      <c r="C183" s="21" t="s">
        <v>284</v>
      </c>
      <c r="D183" s="21" t="s">
        <v>439</v>
      </c>
      <c r="E183" s="21" t="s">
        <v>317</v>
      </c>
      <c r="F183" s="21" t="s">
        <v>440</v>
      </c>
      <c r="H183" s="23">
        <v>975.62</v>
      </c>
    </row>
    <row r="184" spans="1:9" ht="12" customHeight="1" x14ac:dyDescent="0.2">
      <c r="B184" s="21" t="s">
        <v>438</v>
      </c>
      <c r="C184" s="21" t="s">
        <v>284</v>
      </c>
      <c r="D184" s="21" t="s">
        <v>439</v>
      </c>
      <c r="E184" s="21" t="s">
        <v>317</v>
      </c>
      <c r="F184" s="21" t="s">
        <v>440</v>
      </c>
      <c r="H184" s="23">
        <v>859.07</v>
      </c>
    </row>
    <row r="185" spans="1:9" ht="12" customHeight="1" x14ac:dyDescent="0.2">
      <c r="B185" s="21" t="s">
        <v>445</v>
      </c>
      <c r="C185" s="21" t="s">
        <v>284</v>
      </c>
      <c r="D185" s="21" t="s">
        <v>439</v>
      </c>
      <c r="E185" s="21" t="s">
        <v>317</v>
      </c>
      <c r="F185" s="21" t="s">
        <v>440</v>
      </c>
      <c r="H185" s="23">
        <v>745.36</v>
      </c>
    </row>
    <row r="186" spans="1:9" ht="12" customHeight="1" x14ac:dyDescent="0.2">
      <c r="F186" s="18" t="s">
        <v>211</v>
      </c>
      <c r="G186" s="24">
        <v>5273.21</v>
      </c>
      <c r="H186" s="24">
        <v>5273.21</v>
      </c>
      <c r="I186" s="28">
        <v>0</v>
      </c>
    </row>
    <row r="187" spans="1:9" ht="12" customHeight="1" x14ac:dyDescent="0.2">
      <c r="F187" s="18" t="s">
        <v>212</v>
      </c>
      <c r="G187" s="18" t="s">
        <v>0</v>
      </c>
      <c r="H187" s="18" t="s">
        <v>0</v>
      </c>
      <c r="I187" s="28">
        <v>0</v>
      </c>
    </row>
    <row r="189" spans="1:9" ht="12" customHeight="1" x14ac:dyDescent="0.2">
      <c r="A189" s="21" t="s">
        <v>134</v>
      </c>
      <c r="B189" s="42" t="s">
        <v>135</v>
      </c>
      <c r="C189" s="42"/>
      <c r="D189" s="42"/>
      <c r="E189" s="42"/>
      <c r="F189" s="21" t="s">
        <v>193</v>
      </c>
      <c r="I189" s="26">
        <v>0</v>
      </c>
    </row>
    <row r="190" spans="1:9" ht="12" customHeight="1" x14ac:dyDescent="0.2">
      <c r="B190" s="21" t="s">
        <v>430</v>
      </c>
      <c r="C190" s="21" t="s">
        <v>195</v>
      </c>
      <c r="D190" s="21" t="s">
        <v>431</v>
      </c>
      <c r="E190" s="21" t="s">
        <v>432</v>
      </c>
      <c r="F190" s="21" t="s">
        <v>433</v>
      </c>
      <c r="G190" s="23">
        <v>736.12</v>
      </c>
    </row>
    <row r="191" spans="1:9" ht="12" customHeight="1" x14ac:dyDescent="0.2">
      <c r="B191" s="21" t="s">
        <v>430</v>
      </c>
      <c r="C191" s="21" t="s">
        <v>195</v>
      </c>
      <c r="D191" s="21" t="s">
        <v>431</v>
      </c>
      <c r="E191" s="21" t="s">
        <v>432</v>
      </c>
      <c r="F191" s="21" t="s">
        <v>433</v>
      </c>
      <c r="G191" s="23">
        <v>905.52</v>
      </c>
    </row>
    <row r="192" spans="1:9" ht="12" customHeight="1" x14ac:dyDescent="0.2">
      <c r="B192" s="21" t="s">
        <v>434</v>
      </c>
      <c r="C192" s="21" t="s">
        <v>195</v>
      </c>
      <c r="D192" s="21" t="s">
        <v>435</v>
      </c>
      <c r="E192" s="21" t="s">
        <v>222</v>
      </c>
      <c r="F192" s="21" t="s">
        <v>433</v>
      </c>
      <c r="G192" s="23">
        <v>742.28</v>
      </c>
    </row>
    <row r="193" spans="1:9" ht="12" customHeight="1" x14ac:dyDescent="0.2">
      <c r="B193" s="21" t="s">
        <v>434</v>
      </c>
      <c r="C193" s="21" t="s">
        <v>195</v>
      </c>
      <c r="D193" s="21" t="s">
        <v>435</v>
      </c>
      <c r="E193" s="21" t="s">
        <v>222</v>
      </c>
      <c r="F193" s="21" t="s">
        <v>433</v>
      </c>
      <c r="G193" s="23">
        <v>1016.4</v>
      </c>
    </row>
    <row r="194" spans="1:9" ht="12" customHeight="1" x14ac:dyDescent="0.2">
      <c r="B194" s="21" t="s">
        <v>436</v>
      </c>
      <c r="C194" s="21" t="s">
        <v>195</v>
      </c>
      <c r="D194" s="21" t="s">
        <v>437</v>
      </c>
      <c r="E194" s="21" t="s">
        <v>351</v>
      </c>
      <c r="F194" s="21" t="s">
        <v>433</v>
      </c>
      <c r="G194" s="23">
        <v>862.4</v>
      </c>
    </row>
    <row r="195" spans="1:9" ht="12" customHeight="1" x14ac:dyDescent="0.2">
      <c r="B195" s="21" t="s">
        <v>436</v>
      </c>
      <c r="C195" s="21" t="s">
        <v>195</v>
      </c>
      <c r="D195" s="21" t="s">
        <v>437</v>
      </c>
      <c r="E195" s="21" t="s">
        <v>351</v>
      </c>
      <c r="F195" s="21" t="s">
        <v>433</v>
      </c>
      <c r="G195" s="23">
        <v>791.56</v>
      </c>
    </row>
    <row r="196" spans="1:9" ht="12" customHeight="1" x14ac:dyDescent="0.2">
      <c r="B196" s="21" t="s">
        <v>445</v>
      </c>
      <c r="C196" s="21" t="s">
        <v>284</v>
      </c>
      <c r="D196" s="21" t="s">
        <v>439</v>
      </c>
      <c r="E196" s="21" t="s">
        <v>317</v>
      </c>
      <c r="F196" s="21" t="s">
        <v>440</v>
      </c>
      <c r="G196" s="23">
        <v>2693.16</v>
      </c>
    </row>
    <row r="197" spans="1:9" ht="12" customHeight="1" x14ac:dyDescent="0.2">
      <c r="B197" s="21" t="s">
        <v>445</v>
      </c>
      <c r="C197" s="21" t="s">
        <v>284</v>
      </c>
      <c r="D197" s="21" t="s">
        <v>439</v>
      </c>
      <c r="E197" s="21" t="s">
        <v>317</v>
      </c>
      <c r="F197" s="21" t="s">
        <v>440</v>
      </c>
      <c r="G197" s="23">
        <v>745.36</v>
      </c>
    </row>
    <row r="198" spans="1:9" ht="12" customHeight="1" x14ac:dyDescent="0.2">
      <c r="F198" s="18" t="s">
        <v>211</v>
      </c>
      <c r="G198" s="24">
        <v>8492.7999999999993</v>
      </c>
      <c r="H198" s="24">
        <v>0</v>
      </c>
      <c r="I198" s="28">
        <v>8492.7999999999993</v>
      </c>
    </row>
    <row r="199" spans="1:9" ht="12" customHeight="1" x14ac:dyDescent="0.2">
      <c r="F199" s="18" t="s">
        <v>212</v>
      </c>
      <c r="G199" s="18" t="s">
        <v>0</v>
      </c>
      <c r="H199" s="18" t="s">
        <v>0</v>
      </c>
      <c r="I199" s="28">
        <v>8492.7999999999993</v>
      </c>
    </row>
    <row r="201" spans="1:9" ht="12" customHeight="1" x14ac:dyDescent="0.2">
      <c r="A201" s="21" t="s">
        <v>136</v>
      </c>
      <c r="B201" s="42" t="s">
        <v>137</v>
      </c>
      <c r="C201" s="42"/>
      <c r="D201" s="42"/>
      <c r="E201" s="42"/>
      <c r="F201" s="21" t="s">
        <v>193</v>
      </c>
      <c r="I201" s="26">
        <v>0</v>
      </c>
    </row>
    <row r="202" spans="1:9" ht="12" customHeight="1" x14ac:dyDescent="0.2">
      <c r="B202" s="21" t="s">
        <v>446</v>
      </c>
      <c r="C202" s="21" t="s">
        <v>195</v>
      </c>
      <c r="D202" s="21" t="s">
        <v>447</v>
      </c>
      <c r="E202" s="21" t="s">
        <v>286</v>
      </c>
      <c r="F202" s="21" t="s">
        <v>448</v>
      </c>
      <c r="G202" s="23">
        <v>284.01</v>
      </c>
    </row>
    <row r="203" spans="1:9" ht="12" customHeight="1" x14ac:dyDescent="0.2">
      <c r="B203" s="21" t="s">
        <v>449</v>
      </c>
      <c r="C203" s="21" t="s">
        <v>195</v>
      </c>
      <c r="D203" s="21" t="s">
        <v>450</v>
      </c>
      <c r="E203" s="21" t="s">
        <v>381</v>
      </c>
      <c r="F203" s="21" t="s">
        <v>448</v>
      </c>
      <c r="G203" s="23">
        <v>285.01</v>
      </c>
    </row>
    <row r="204" spans="1:9" ht="12" customHeight="1" x14ac:dyDescent="0.2">
      <c r="B204" s="21" t="s">
        <v>451</v>
      </c>
      <c r="C204" s="21" t="s">
        <v>195</v>
      </c>
      <c r="D204" s="21" t="s">
        <v>452</v>
      </c>
      <c r="E204" s="21" t="s">
        <v>215</v>
      </c>
      <c r="F204" s="21" t="s">
        <v>453</v>
      </c>
      <c r="G204" s="23">
        <v>129.88</v>
      </c>
    </row>
    <row r="205" spans="1:9" ht="12" customHeight="1" x14ac:dyDescent="0.2">
      <c r="B205" s="21" t="s">
        <v>454</v>
      </c>
      <c r="C205" s="21" t="s">
        <v>195</v>
      </c>
      <c r="D205" s="21" t="s">
        <v>455</v>
      </c>
      <c r="E205" s="21" t="s">
        <v>408</v>
      </c>
      <c r="F205" s="21" t="s">
        <v>448</v>
      </c>
      <c r="G205" s="23">
        <v>284.83999999999997</v>
      </c>
    </row>
    <row r="206" spans="1:9" ht="12" customHeight="1" x14ac:dyDescent="0.2">
      <c r="B206" s="21" t="s">
        <v>456</v>
      </c>
      <c r="C206" s="21" t="s">
        <v>195</v>
      </c>
      <c r="D206" s="21" t="s">
        <v>457</v>
      </c>
      <c r="E206" s="21" t="s">
        <v>222</v>
      </c>
      <c r="F206" s="21" t="s">
        <v>453</v>
      </c>
      <c r="G206" s="23">
        <v>62.44</v>
      </c>
    </row>
    <row r="207" spans="1:9" ht="12" customHeight="1" x14ac:dyDescent="0.2">
      <c r="B207" s="21" t="s">
        <v>458</v>
      </c>
      <c r="C207" s="21" t="s">
        <v>195</v>
      </c>
      <c r="D207" s="21" t="s">
        <v>459</v>
      </c>
      <c r="E207" s="21" t="s">
        <v>224</v>
      </c>
      <c r="F207" s="21" t="s">
        <v>448</v>
      </c>
      <c r="G207" s="23">
        <v>284.75</v>
      </c>
    </row>
    <row r="208" spans="1:9" ht="12" customHeight="1" x14ac:dyDescent="0.2">
      <c r="B208" s="21" t="s">
        <v>456</v>
      </c>
      <c r="C208" s="21" t="s">
        <v>195</v>
      </c>
      <c r="D208" s="21" t="s">
        <v>460</v>
      </c>
      <c r="E208" s="21" t="s">
        <v>414</v>
      </c>
      <c r="F208" s="21" t="s">
        <v>453</v>
      </c>
      <c r="G208" s="23">
        <v>67.27</v>
      </c>
    </row>
    <row r="209" spans="1:9" ht="12" customHeight="1" x14ac:dyDescent="0.2">
      <c r="B209" s="21" t="s">
        <v>461</v>
      </c>
      <c r="C209" s="21" t="s">
        <v>195</v>
      </c>
      <c r="D209" s="21" t="s">
        <v>462</v>
      </c>
      <c r="E209" s="21" t="s">
        <v>463</v>
      </c>
      <c r="F209" s="21" t="s">
        <v>448</v>
      </c>
      <c r="G209" s="23">
        <v>283.83</v>
      </c>
    </row>
    <row r="210" spans="1:9" ht="12" customHeight="1" x14ac:dyDescent="0.2">
      <c r="B210" s="21" t="s">
        <v>464</v>
      </c>
      <c r="C210" s="21" t="s">
        <v>195</v>
      </c>
      <c r="D210" s="21" t="s">
        <v>465</v>
      </c>
      <c r="E210" s="21" t="s">
        <v>351</v>
      </c>
      <c r="F210" s="21" t="s">
        <v>453</v>
      </c>
      <c r="G210" s="23">
        <v>62.27</v>
      </c>
    </row>
    <row r="211" spans="1:9" ht="12" customHeight="1" x14ac:dyDescent="0.2">
      <c r="B211" s="21" t="s">
        <v>466</v>
      </c>
      <c r="C211" s="21" t="s">
        <v>195</v>
      </c>
      <c r="D211" s="21" t="s">
        <v>467</v>
      </c>
      <c r="E211" s="21" t="s">
        <v>351</v>
      </c>
      <c r="F211" s="21" t="s">
        <v>448</v>
      </c>
      <c r="G211" s="23">
        <v>1049.95</v>
      </c>
    </row>
    <row r="212" spans="1:9" ht="12" customHeight="1" x14ac:dyDescent="0.2">
      <c r="B212" s="21" t="s">
        <v>468</v>
      </c>
      <c r="C212" s="21" t="s">
        <v>195</v>
      </c>
      <c r="D212" s="21" t="s">
        <v>469</v>
      </c>
      <c r="E212" s="21" t="s">
        <v>231</v>
      </c>
      <c r="F212" s="21" t="s">
        <v>448</v>
      </c>
      <c r="G212" s="23">
        <v>284.20999999999998</v>
      </c>
    </row>
    <row r="213" spans="1:9" ht="12" customHeight="1" x14ac:dyDescent="0.2">
      <c r="B213" s="21" t="s">
        <v>470</v>
      </c>
      <c r="C213" s="21" t="s">
        <v>195</v>
      </c>
      <c r="D213" s="21" t="s">
        <v>471</v>
      </c>
      <c r="E213" s="21" t="s">
        <v>282</v>
      </c>
      <c r="F213" s="21" t="s">
        <v>453</v>
      </c>
      <c r="G213" s="23">
        <v>62.27</v>
      </c>
    </row>
    <row r="214" spans="1:9" ht="12" customHeight="1" x14ac:dyDescent="0.2">
      <c r="B214" s="21" t="s">
        <v>472</v>
      </c>
      <c r="C214" s="21" t="s">
        <v>195</v>
      </c>
      <c r="D214" s="21" t="s">
        <v>473</v>
      </c>
      <c r="E214" s="21" t="s">
        <v>424</v>
      </c>
      <c r="F214" s="21" t="s">
        <v>448</v>
      </c>
      <c r="G214" s="23">
        <v>103.48</v>
      </c>
    </row>
    <row r="215" spans="1:9" ht="12" customHeight="1" x14ac:dyDescent="0.2">
      <c r="B215" s="21" t="s">
        <v>474</v>
      </c>
      <c r="C215" s="21" t="s">
        <v>195</v>
      </c>
      <c r="D215" s="21" t="s">
        <v>475</v>
      </c>
      <c r="E215" s="21" t="s">
        <v>275</v>
      </c>
      <c r="F215" s="21" t="s">
        <v>448</v>
      </c>
      <c r="G215" s="23">
        <v>554.82000000000005</v>
      </c>
    </row>
    <row r="216" spans="1:9" ht="12" customHeight="1" x14ac:dyDescent="0.2">
      <c r="B216" s="21" t="s">
        <v>476</v>
      </c>
      <c r="C216" s="21" t="s">
        <v>195</v>
      </c>
      <c r="D216" s="21" t="s">
        <v>477</v>
      </c>
      <c r="E216" s="21" t="s">
        <v>427</v>
      </c>
      <c r="F216" s="21" t="s">
        <v>453</v>
      </c>
      <c r="G216" s="23">
        <v>62.24</v>
      </c>
    </row>
    <row r="217" spans="1:9" ht="12" customHeight="1" x14ac:dyDescent="0.2">
      <c r="B217" s="21" t="s">
        <v>478</v>
      </c>
      <c r="C217" s="21" t="s">
        <v>195</v>
      </c>
      <c r="D217" s="21" t="s">
        <v>479</v>
      </c>
      <c r="E217" s="21" t="s">
        <v>480</v>
      </c>
      <c r="F217" s="21" t="s">
        <v>448</v>
      </c>
      <c r="G217" s="23">
        <v>103.56</v>
      </c>
    </row>
    <row r="218" spans="1:9" ht="12" customHeight="1" x14ac:dyDescent="0.2">
      <c r="F218" s="18" t="s">
        <v>211</v>
      </c>
      <c r="G218" s="24">
        <v>3964.83</v>
      </c>
      <c r="H218" s="24">
        <v>0</v>
      </c>
      <c r="I218" s="28">
        <v>3964.83</v>
      </c>
    </row>
    <row r="219" spans="1:9" ht="12" customHeight="1" x14ac:dyDescent="0.2">
      <c r="F219" s="18" t="s">
        <v>212</v>
      </c>
      <c r="G219" s="18" t="s">
        <v>0</v>
      </c>
      <c r="H219" s="18" t="s">
        <v>0</v>
      </c>
      <c r="I219" s="28">
        <v>3964.83</v>
      </c>
    </row>
    <row r="221" spans="1:9" ht="12" customHeight="1" x14ac:dyDescent="0.2">
      <c r="A221" s="21" t="s">
        <v>138</v>
      </c>
      <c r="B221" s="42" t="s">
        <v>481</v>
      </c>
      <c r="C221" s="42"/>
      <c r="D221" s="42"/>
      <c r="E221" s="42"/>
      <c r="F221" s="21" t="s">
        <v>193</v>
      </c>
      <c r="I221" s="26">
        <v>0</v>
      </c>
    </row>
    <row r="222" spans="1:9" ht="12" customHeight="1" x14ac:dyDescent="0.2">
      <c r="B222" s="21" t="s">
        <v>482</v>
      </c>
      <c r="C222" s="21" t="s">
        <v>284</v>
      </c>
      <c r="D222" s="21" t="s">
        <v>439</v>
      </c>
      <c r="E222" s="21" t="s">
        <v>317</v>
      </c>
      <c r="F222" s="21" t="s">
        <v>440</v>
      </c>
      <c r="G222" s="23">
        <v>22401.599999999999</v>
      </c>
    </row>
    <row r="223" spans="1:9" ht="12" customHeight="1" x14ac:dyDescent="0.2">
      <c r="F223" s="18" t="s">
        <v>211</v>
      </c>
      <c r="G223" s="24">
        <v>22401.599999999999</v>
      </c>
      <c r="H223" s="24">
        <v>0</v>
      </c>
      <c r="I223" s="28">
        <v>22401.599999999999</v>
      </c>
    </row>
    <row r="224" spans="1:9" ht="12" customHeight="1" x14ac:dyDescent="0.2">
      <c r="F224" s="18" t="s">
        <v>212</v>
      </c>
      <c r="G224" s="18" t="s">
        <v>0</v>
      </c>
      <c r="H224" s="18" t="s">
        <v>0</v>
      </c>
      <c r="I224" s="28">
        <v>22401.599999999999</v>
      </c>
    </row>
    <row r="226" spans="1:9" ht="12" customHeight="1" x14ac:dyDescent="0.2">
      <c r="A226" s="21" t="s">
        <v>483</v>
      </c>
      <c r="B226" s="42" t="s">
        <v>484</v>
      </c>
      <c r="C226" s="42"/>
      <c r="D226" s="42"/>
      <c r="E226" s="42"/>
      <c r="F226" s="21" t="s">
        <v>193</v>
      </c>
      <c r="I226" s="26">
        <v>0</v>
      </c>
    </row>
    <row r="227" spans="1:9" ht="12" customHeight="1" x14ac:dyDescent="0.2">
      <c r="B227" s="21" t="s">
        <v>485</v>
      </c>
      <c r="C227" s="21" t="s">
        <v>284</v>
      </c>
      <c r="D227" s="21" t="s">
        <v>486</v>
      </c>
      <c r="E227" s="21" t="s">
        <v>305</v>
      </c>
      <c r="F227" s="21" t="s">
        <v>440</v>
      </c>
      <c r="G227" s="23">
        <v>3120</v>
      </c>
    </row>
    <row r="228" spans="1:9" ht="12" customHeight="1" x14ac:dyDescent="0.2">
      <c r="B228" s="21" t="s">
        <v>487</v>
      </c>
      <c r="C228" s="21" t="s">
        <v>258</v>
      </c>
      <c r="D228" s="21" t="s">
        <v>488</v>
      </c>
      <c r="E228" s="21" t="s">
        <v>200</v>
      </c>
      <c r="F228" s="21" t="s">
        <v>487</v>
      </c>
      <c r="G228" s="23">
        <v>3213.6</v>
      </c>
    </row>
    <row r="229" spans="1:9" ht="12" customHeight="1" x14ac:dyDescent="0.2">
      <c r="C229" s="42" t="s">
        <v>489</v>
      </c>
      <c r="D229" s="42"/>
      <c r="E229" s="42"/>
      <c r="F229" s="42"/>
    </row>
    <row r="230" spans="1:9" ht="12" customHeight="1" x14ac:dyDescent="0.2">
      <c r="C230" s="42" t="s">
        <v>490</v>
      </c>
      <c r="D230" s="42"/>
      <c r="E230" s="42"/>
      <c r="F230" s="42"/>
    </row>
    <row r="231" spans="1:9" ht="12" customHeight="1" x14ac:dyDescent="0.2">
      <c r="B231" s="21" t="s">
        <v>487</v>
      </c>
      <c r="C231" s="21" t="s">
        <v>258</v>
      </c>
      <c r="D231" s="21" t="s">
        <v>491</v>
      </c>
      <c r="E231" s="21" t="s">
        <v>202</v>
      </c>
      <c r="F231" s="21" t="s">
        <v>487</v>
      </c>
      <c r="G231" s="23">
        <v>3213.6</v>
      </c>
    </row>
    <row r="232" spans="1:9" ht="12" customHeight="1" x14ac:dyDescent="0.2">
      <c r="C232" s="42" t="s">
        <v>489</v>
      </c>
      <c r="D232" s="42"/>
      <c r="E232" s="42"/>
      <c r="F232" s="42"/>
    </row>
    <row r="233" spans="1:9" ht="12" customHeight="1" x14ac:dyDescent="0.2">
      <c r="C233" s="42" t="s">
        <v>490</v>
      </c>
      <c r="D233" s="42"/>
      <c r="E233" s="42"/>
      <c r="F233" s="42"/>
    </row>
    <row r="234" spans="1:9" ht="12" customHeight="1" x14ac:dyDescent="0.2">
      <c r="B234" s="21" t="s">
        <v>487</v>
      </c>
      <c r="C234" s="21" t="s">
        <v>258</v>
      </c>
      <c r="D234" s="21" t="s">
        <v>492</v>
      </c>
      <c r="E234" s="21" t="s">
        <v>266</v>
      </c>
      <c r="F234" s="21" t="s">
        <v>487</v>
      </c>
      <c r="G234" s="23">
        <v>3213.6</v>
      </c>
    </row>
    <row r="235" spans="1:9" ht="12" customHeight="1" x14ac:dyDescent="0.2">
      <c r="C235" s="42" t="s">
        <v>489</v>
      </c>
      <c r="D235" s="42"/>
      <c r="E235" s="42"/>
      <c r="F235" s="42"/>
    </row>
    <row r="236" spans="1:9" ht="12" customHeight="1" x14ac:dyDescent="0.2">
      <c r="C236" s="42" t="s">
        <v>490</v>
      </c>
      <c r="D236" s="42"/>
      <c r="E236" s="42"/>
      <c r="F236" s="42"/>
    </row>
    <row r="237" spans="1:9" ht="12" customHeight="1" x14ac:dyDescent="0.2">
      <c r="B237" s="21" t="s">
        <v>487</v>
      </c>
      <c r="C237" s="21" t="s">
        <v>258</v>
      </c>
      <c r="D237" s="21" t="s">
        <v>493</v>
      </c>
      <c r="E237" s="21" t="s">
        <v>268</v>
      </c>
      <c r="F237" s="21" t="s">
        <v>487</v>
      </c>
      <c r="G237" s="23">
        <v>3213.6</v>
      </c>
    </row>
    <row r="238" spans="1:9" ht="12" customHeight="1" x14ac:dyDescent="0.2">
      <c r="C238" s="42" t="s">
        <v>489</v>
      </c>
      <c r="D238" s="42"/>
      <c r="E238" s="42"/>
      <c r="F238" s="42"/>
    </row>
    <row r="239" spans="1:9" ht="12" customHeight="1" x14ac:dyDescent="0.2">
      <c r="C239" s="42" t="s">
        <v>490</v>
      </c>
      <c r="D239" s="42"/>
      <c r="E239" s="42"/>
      <c r="F239" s="42"/>
    </row>
    <row r="240" spans="1:9" ht="12" customHeight="1" x14ac:dyDescent="0.2">
      <c r="B240" s="21" t="s">
        <v>487</v>
      </c>
      <c r="C240" s="21" t="s">
        <v>258</v>
      </c>
      <c r="D240" s="21" t="s">
        <v>494</v>
      </c>
      <c r="E240" s="21" t="s">
        <v>270</v>
      </c>
      <c r="F240" s="21" t="s">
        <v>487</v>
      </c>
      <c r="G240" s="23">
        <v>3213.6</v>
      </c>
    </row>
    <row r="241" spans="1:9" ht="12" customHeight="1" x14ac:dyDescent="0.2">
      <c r="C241" s="42" t="s">
        <v>489</v>
      </c>
      <c r="D241" s="42"/>
      <c r="E241" s="42"/>
      <c r="F241" s="42"/>
    </row>
    <row r="242" spans="1:9" ht="12" customHeight="1" x14ac:dyDescent="0.2">
      <c r="C242" s="42" t="s">
        <v>490</v>
      </c>
      <c r="D242" s="42"/>
      <c r="E242" s="42"/>
      <c r="F242" s="42"/>
    </row>
    <row r="243" spans="1:9" ht="12" customHeight="1" x14ac:dyDescent="0.2">
      <c r="B243" s="21" t="s">
        <v>487</v>
      </c>
      <c r="C243" s="21" t="s">
        <v>258</v>
      </c>
      <c r="D243" s="21" t="s">
        <v>495</v>
      </c>
      <c r="E243" s="21" t="s">
        <v>272</v>
      </c>
      <c r="F243" s="21" t="s">
        <v>487</v>
      </c>
      <c r="G243" s="23">
        <v>3213.6</v>
      </c>
    </row>
    <row r="244" spans="1:9" ht="12" customHeight="1" x14ac:dyDescent="0.2">
      <c r="C244" s="42" t="s">
        <v>489</v>
      </c>
      <c r="D244" s="42"/>
      <c r="E244" s="42"/>
      <c r="F244" s="42"/>
    </row>
    <row r="245" spans="1:9" ht="12" customHeight="1" x14ac:dyDescent="0.2">
      <c r="C245" s="42" t="s">
        <v>490</v>
      </c>
      <c r="D245" s="42"/>
      <c r="E245" s="42"/>
      <c r="F245" s="42"/>
    </row>
    <row r="246" spans="1:9" ht="12" customHeight="1" x14ac:dyDescent="0.2">
      <c r="B246" s="21" t="s">
        <v>482</v>
      </c>
      <c r="C246" s="21" t="s">
        <v>284</v>
      </c>
      <c r="D246" s="21" t="s">
        <v>439</v>
      </c>
      <c r="E246" s="21" t="s">
        <v>317</v>
      </c>
      <c r="F246" s="21" t="s">
        <v>440</v>
      </c>
      <c r="H246" s="23">
        <v>22401.599999999999</v>
      </c>
    </row>
    <row r="247" spans="1:9" ht="12" customHeight="1" x14ac:dyDescent="0.2">
      <c r="F247" s="18" t="s">
        <v>211</v>
      </c>
      <c r="G247" s="24">
        <v>22401.599999999999</v>
      </c>
      <c r="H247" s="24">
        <v>22401.599999999999</v>
      </c>
      <c r="I247" s="28">
        <v>0</v>
      </c>
    </row>
    <row r="248" spans="1:9" ht="12" customHeight="1" x14ac:dyDescent="0.2">
      <c r="F248" s="18" t="s">
        <v>212</v>
      </c>
      <c r="G248" s="18" t="s">
        <v>0</v>
      </c>
      <c r="H248" s="18" t="s">
        <v>0</v>
      </c>
      <c r="I248" s="28">
        <v>0</v>
      </c>
    </row>
    <row r="250" spans="1:9" ht="12" customHeight="1" x14ac:dyDescent="0.2">
      <c r="A250" s="21" t="s">
        <v>142</v>
      </c>
      <c r="B250" s="42" t="s">
        <v>143</v>
      </c>
      <c r="C250" s="42"/>
      <c r="D250" s="42"/>
      <c r="E250" s="42"/>
      <c r="F250" s="21" t="s">
        <v>193</v>
      </c>
      <c r="I250" s="26">
        <v>0</v>
      </c>
    </row>
    <row r="251" spans="1:9" ht="12" customHeight="1" x14ac:dyDescent="0.2">
      <c r="B251" s="21" t="s">
        <v>496</v>
      </c>
      <c r="C251" s="21" t="s">
        <v>195</v>
      </c>
      <c r="D251" s="21" t="s">
        <v>497</v>
      </c>
      <c r="E251" s="21" t="s">
        <v>358</v>
      </c>
      <c r="F251" s="21" t="s">
        <v>498</v>
      </c>
      <c r="G251" s="23">
        <v>480</v>
      </c>
    </row>
    <row r="252" spans="1:9" ht="12" customHeight="1" x14ac:dyDescent="0.2">
      <c r="F252" s="18" t="s">
        <v>211</v>
      </c>
      <c r="G252" s="24">
        <v>480</v>
      </c>
      <c r="H252" s="24">
        <v>0</v>
      </c>
      <c r="I252" s="28">
        <v>480</v>
      </c>
    </row>
    <row r="253" spans="1:9" ht="12" customHeight="1" x14ac:dyDescent="0.2">
      <c r="F253" s="18" t="s">
        <v>212</v>
      </c>
      <c r="G253" s="18" t="s">
        <v>0</v>
      </c>
      <c r="H253" s="18" t="s">
        <v>0</v>
      </c>
      <c r="I253" s="28">
        <v>480</v>
      </c>
    </row>
    <row r="255" spans="1:9" ht="12" customHeight="1" x14ac:dyDescent="0.2">
      <c r="A255" s="21" t="s">
        <v>72</v>
      </c>
      <c r="B255" s="42" t="s">
        <v>73</v>
      </c>
      <c r="C255" s="42"/>
      <c r="D255" s="42"/>
      <c r="E255" s="42"/>
      <c r="F255" s="21" t="s">
        <v>193</v>
      </c>
      <c r="I255" s="26">
        <v>0</v>
      </c>
    </row>
    <row r="256" spans="1:9" ht="12" customHeight="1" x14ac:dyDescent="0.2">
      <c r="B256" s="21" t="s">
        <v>499</v>
      </c>
      <c r="C256" s="21" t="s">
        <v>195</v>
      </c>
      <c r="D256" s="21" t="s">
        <v>500</v>
      </c>
      <c r="E256" s="21" t="s">
        <v>377</v>
      </c>
      <c r="F256" s="21" t="s">
        <v>501</v>
      </c>
      <c r="G256" s="23">
        <v>852.06</v>
      </c>
    </row>
    <row r="257" spans="1:9" ht="12" customHeight="1" x14ac:dyDescent="0.2">
      <c r="B257" s="21" t="s">
        <v>502</v>
      </c>
      <c r="C257" s="21" t="s">
        <v>195</v>
      </c>
      <c r="D257" s="21" t="s">
        <v>503</v>
      </c>
      <c r="E257" s="21" t="s">
        <v>374</v>
      </c>
      <c r="F257" s="21" t="s">
        <v>504</v>
      </c>
      <c r="G257" s="23">
        <v>1942.56</v>
      </c>
    </row>
    <row r="258" spans="1:9" ht="12" customHeight="1" x14ac:dyDescent="0.2">
      <c r="B258" s="21" t="s">
        <v>505</v>
      </c>
      <c r="C258" s="21" t="s">
        <v>195</v>
      </c>
      <c r="D258" s="21" t="s">
        <v>506</v>
      </c>
      <c r="E258" s="21" t="s">
        <v>424</v>
      </c>
      <c r="F258" s="21" t="s">
        <v>501</v>
      </c>
      <c r="G258" s="23">
        <v>209.74</v>
      </c>
    </row>
    <row r="259" spans="1:9" ht="12" customHeight="1" x14ac:dyDescent="0.2">
      <c r="B259" s="21" t="s">
        <v>507</v>
      </c>
      <c r="C259" s="21" t="s">
        <v>195</v>
      </c>
      <c r="D259" s="21" t="s">
        <v>508</v>
      </c>
      <c r="E259" s="21" t="s">
        <v>480</v>
      </c>
      <c r="F259" s="21" t="s">
        <v>501</v>
      </c>
      <c r="G259" s="23">
        <v>819</v>
      </c>
    </row>
    <row r="260" spans="1:9" ht="12" customHeight="1" x14ac:dyDescent="0.2">
      <c r="F260" s="18" t="s">
        <v>211</v>
      </c>
      <c r="G260" s="24">
        <v>3823.36</v>
      </c>
      <c r="H260" s="24">
        <v>0</v>
      </c>
      <c r="I260" s="28">
        <v>3823.36</v>
      </c>
    </row>
    <row r="261" spans="1:9" ht="12" customHeight="1" x14ac:dyDescent="0.2">
      <c r="F261" s="18" t="s">
        <v>212</v>
      </c>
      <c r="G261" s="18" t="s">
        <v>0</v>
      </c>
      <c r="H261" s="18" t="s">
        <v>0</v>
      </c>
      <c r="I261" s="28">
        <v>3823.36</v>
      </c>
    </row>
    <row r="263" spans="1:9" ht="12" customHeight="1" x14ac:dyDescent="0.2">
      <c r="A263" s="21" t="s">
        <v>74</v>
      </c>
      <c r="B263" s="42" t="s">
        <v>75</v>
      </c>
      <c r="C263" s="42"/>
      <c r="D263" s="42"/>
      <c r="E263" s="42"/>
      <c r="F263" s="18" t="s">
        <v>193</v>
      </c>
      <c r="G263" s="18" t="s">
        <v>0</v>
      </c>
      <c r="H263" s="18" t="s">
        <v>0</v>
      </c>
      <c r="I263" s="28">
        <v>0</v>
      </c>
    </row>
    <row r="264" spans="1:9" ht="12" customHeight="1" x14ac:dyDescent="0.2">
      <c r="F264" s="21" t="s">
        <v>509</v>
      </c>
      <c r="G264" s="23">
        <v>33106.31</v>
      </c>
    </row>
    <row r="265" spans="1:9" ht="12" customHeight="1" x14ac:dyDescent="0.2">
      <c r="F265" s="18" t="s">
        <v>211</v>
      </c>
      <c r="G265" s="24">
        <v>33106.31</v>
      </c>
      <c r="H265" s="24">
        <v>0</v>
      </c>
      <c r="I265" s="28">
        <v>33106.31</v>
      </c>
    </row>
    <row r="266" spans="1:9" ht="12" customHeight="1" x14ac:dyDescent="0.2">
      <c r="F266" s="18" t="s">
        <v>212</v>
      </c>
      <c r="G266" s="18" t="s">
        <v>0</v>
      </c>
      <c r="H266" s="18" t="s">
        <v>0</v>
      </c>
      <c r="I266" s="28">
        <v>33106.31</v>
      </c>
    </row>
    <row r="268" spans="1:9" ht="12" customHeight="1" x14ac:dyDescent="0.2">
      <c r="A268" s="21" t="s">
        <v>76</v>
      </c>
      <c r="B268" s="42" t="s">
        <v>77</v>
      </c>
      <c r="C268" s="42"/>
      <c r="D268" s="42"/>
      <c r="E268" s="42"/>
      <c r="F268" s="21" t="s">
        <v>193</v>
      </c>
      <c r="I268" s="26">
        <v>0</v>
      </c>
    </row>
    <row r="269" spans="1:9" ht="12" customHeight="1" x14ac:dyDescent="0.2">
      <c r="B269" s="21" t="s">
        <v>510</v>
      </c>
      <c r="C269" s="21" t="s">
        <v>284</v>
      </c>
      <c r="D269" s="21" t="s">
        <v>511</v>
      </c>
      <c r="E269" s="21" t="s">
        <v>512</v>
      </c>
      <c r="F269" s="21" t="s">
        <v>513</v>
      </c>
      <c r="G269" s="23">
        <v>160.68</v>
      </c>
    </row>
    <row r="270" spans="1:9" ht="12" customHeight="1" x14ac:dyDescent="0.2">
      <c r="B270" s="21" t="s">
        <v>514</v>
      </c>
      <c r="C270" s="21" t="s">
        <v>284</v>
      </c>
      <c r="D270" s="21" t="s">
        <v>515</v>
      </c>
      <c r="E270" s="21" t="s">
        <v>432</v>
      </c>
      <c r="F270" s="21" t="s">
        <v>514</v>
      </c>
      <c r="G270" s="23">
        <v>21</v>
      </c>
    </row>
    <row r="271" spans="1:9" ht="12" customHeight="1" x14ac:dyDescent="0.2">
      <c r="B271" s="21" t="s">
        <v>510</v>
      </c>
      <c r="C271" s="21" t="s">
        <v>284</v>
      </c>
      <c r="D271" s="21" t="s">
        <v>516</v>
      </c>
      <c r="E271" s="21" t="s">
        <v>305</v>
      </c>
      <c r="F271" s="21" t="s">
        <v>513</v>
      </c>
      <c r="G271" s="23">
        <v>162.91999999999999</v>
      </c>
    </row>
    <row r="272" spans="1:9" ht="12" customHeight="1" x14ac:dyDescent="0.2">
      <c r="B272" s="21" t="s">
        <v>510</v>
      </c>
      <c r="C272" s="21" t="s">
        <v>284</v>
      </c>
      <c r="D272" s="21" t="s">
        <v>517</v>
      </c>
      <c r="E272" s="21" t="s">
        <v>518</v>
      </c>
      <c r="F272" s="21" t="s">
        <v>513</v>
      </c>
      <c r="G272" s="23">
        <v>162.91999999999999</v>
      </c>
    </row>
    <row r="273" spans="2:9" ht="12" customHeight="1" x14ac:dyDescent="0.2">
      <c r="B273" s="21" t="s">
        <v>510</v>
      </c>
      <c r="C273" s="21" t="s">
        <v>284</v>
      </c>
      <c r="D273" s="21" t="s">
        <v>519</v>
      </c>
      <c r="E273" s="21" t="s">
        <v>219</v>
      </c>
      <c r="F273" s="21" t="s">
        <v>513</v>
      </c>
      <c r="G273" s="23">
        <v>183.52</v>
      </c>
    </row>
    <row r="274" spans="2:9" ht="12" customHeight="1" x14ac:dyDescent="0.2">
      <c r="B274" s="21" t="s">
        <v>510</v>
      </c>
      <c r="C274" s="21" t="s">
        <v>284</v>
      </c>
      <c r="D274" s="21" t="s">
        <v>520</v>
      </c>
      <c r="E274" s="21" t="s">
        <v>521</v>
      </c>
      <c r="F274" s="21" t="s">
        <v>513</v>
      </c>
      <c r="G274" s="23">
        <v>152.18</v>
      </c>
    </row>
    <row r="275" spans="2:9" ht="12" customHeight="1" x14ac:dyDescent="0.2">
      <c r="B275" s="21" t="s">
        <v>510</v>
      </c>
      <c r="C275" s="21" t="s">
        <v>284</v>
      </c>
      <c r="D275" s="21" t="s">
        <v>522</v>
      </c>
      <c r="E275" s="21" t="s">
        <v>309</v>
      </c>
      <c r="F275" s="21" t="s">
        <v>513</v>
      </c>
      <c r="G275" s="23">
        <v>152.18</v>
      </c>
    </row>
    <row r="276" spans="2:9" ht="12" customHeight="1" x14ac:dyDescent="0.2">
      <c r="B276" s="21" t="s">
        <v>510</v>
      </c>
      <c r="C276" s="21" t="s">
        <v>284</v>
      </c>
      <c r="D276" s="21" t="s">
        <v>523</v>
      </c>
      <c r="E276" s="21" t="s">
        <v>524</v>
      </c>
      <c r="F276" s="21" t="s">
        <v>513</v>
      </c>
      <c r="G276" s="23">
        <v>152.18</v>
      </c>
    </row>
    <row r="278" spans="2:9" ht="12" customHeight="1" x14ac:dyDescent="0.2">
      <c r="B278" s="21" t="s">
        <v>514</v>
      </c>
      <c r="C278" s="21" t="s">
        <v>284</v>
      </c>
      <c r="D278" s="21" t="s">
        <v>525</v>
      </c>
      <c r="E278" s="21" t="s">
        <v>526</v>
      </c>
      <c r="F278" s="21" t="s">
        <v>514</v>
      </c>
      <c r="G278" s="23">
        <v>2.23</v>
      </c>
    </row>
    <row r="279" spans="2:9" ht="12" customHeight="1" x14ac:dyDescent="0.2">
      <c r="B279" s="21" t="s">
        <v>510</v>
      </c>
      <c r="C279" s="21" t="s">
        <v>284</v>
      </c>
      <c r="D279" s="21" t="s">
        <v>527</v>
      </c>
      <c r="E279" s="21" t="s">
        <v>528</v>
      </c>
      <c r="F279" s="21" t="s">
        <v>513</v>
      </c>
      <c r="G279" s="23">
        <v>143.24</v>
      </c>
    </row>
    <row r="280" spans="2:9" ht="12" customHeight="1" x14ac:dyDescent="0.2">
      <c r="B280" s="21" t="s">
        <v>510</v>
      </c>
      <c r="C280" s="21" t="s">
        <v>284</v>
      </c>
      <c r="D280" s="21" t="s">
        <v>529</v>
      </c>
      <c r="E280" s="21" t="s">
        <v>418</v>
      </c>
      <c r="F280" s="21" t="s">
        <v>513</v>
      </c>
      <c r="G280" s="23">
        <v>136.96</v>
      </c>
    </row>
    <row r="281" spans="2:9" ht="12" customHeight="1" x14ac:dyDescent="0.2">
      <c r="B281" s="21" t="s">
        <v>510</v>
      </c>
      <c r="C281" s="21" t="s">
        <v>284</v>
      </c>
      <c r="D281" s="21" t="s">
        <v>530</v>
      </c>
      <c r="E281" s="21" t="s">
        <v>313</v>
      </c>
      <c r="F281" s="21" t="s">
        <v>513</v>
      </c>
      <c r="G281" s="23">
        <v>136.96</v>
      </c>
    </row>
    <row r="282" spans="2:9" ht="12" customHeight="1" x14ac:dyDescent="0.2">
      <c r="B282" s="21" t="s">
        <v>510</v>
      </c>
      <c r="C282" s="21" t="s">
        <v>284</v>
      </c>
      <c r="D282" s="21" t="s">
        <v>531</v>
      </c>
      <c r="E282" s="21" t="s">
        <v>532</v>
      </c>
      <c r="F282" s="21" t="s">
        <v>513</v>
      </c>
      <c r="G282" s="23">
        <v>136.96</v>
      </c>
    </row>
    <row r="283" spans="2:9" ht="12" customHeight="1" x14ac:dyDescent="0.2">
      <c r="B283" s="21" t="s">
        <v>510</v>
      </c>
      <c r="C283" s="21" t="s">
        <v>284</v>
      </c>
      <c r="D283" s="21" t="s">
        <v>533</v>
      </c>
      <c r="E283" s="21" t="s">
        <v>315</v>
      </c>
      <c r="F283" s="21" t="s">
        <v>513</v>
      </c>
      <c r="G283" s="23">
        <v>136.96</v>
      </c>
    </row>
    <row r="284" spans="2:9" ht="12" customHeight="1" x14ac:dyDescent="0.2">
      <c r="B284" s="21" t="s">
        <v>510</v>
      </c>
      <c r="C284" s="21" t="s">
        <v>284</v>
      </c>
      <c r="D284" s="21" t="s">
        <v>534</v>
      </c>
      <c r="E284" s="21" t="s">
        <v>535</v>
      </c>
      <c r="F284" s="21" t="s">
        <v>513</v>
      </c>
      <c r="G284" s="23">
        <v>136.96</v>
      </c>
    </row>
    <row r="285" spans="2:9" ht="12" customHeight="1" x14ac:dyDescent="0.2">
      <c r="B285" s="21" t="s">
        <v>510</v>
      </c>
      <c r="C285" s="21" t="s">
        <v>284</v>
      </c>
      <c r="D285" s="21" t="s">
        <v>536</v>
      </c>
      <c r="E285" s="21" t="s">
        <v>317</v>
      </c>
      <c r="F285" s="21" t="s">
        <v>513</v>
      </c>
      <c r="G285" s="23">
        <v>221.04</v>
      </c>
    </row>
    <row r="286" spans="2:9" ht="12" customHeight="1" x14ac:dyDescent="0.2">
      <c r="F286" s="18" t="s">
        <v>211</v>
      </c>
      <c r="G286" s="24">
        <v>2198.89</v>
      </c>
      <c r="H286" s="24">
        <v>0</v>
      </c>
      <c r="I286" s="28">
        <v>2198.89</v>
      </c>
    </row>
    <row r="287" spans="2:9" ht="12" customHeight="1" x14ac:dyDescent="0.2">
      <c r="F287" s="18" t="s">
        <v>212</v>
      </c>
      <c r="G287" s="18" t="s">
        <v>0</v>
      </c>
      <c r="H287" s="18" t="s">
        <v>0</v>
      </c>
      <c r="I287" s="28">
        <v>2198.89</v>
      </c>
    </row>
    <row r="289" spans="1:9" ht="12" customHeight="1" x14ac:dyDescent="0.2">
      <c r="A289" s="21" t="s">
        <v>78</v>
      </c>
      <c r="B289" s="42" t="s">
        <v>79</v>
      </c>
      <c r="C289" s="42"/>
      <c r="D289" s="42"/>
      <c r="E289" s="42"/>
      <c r="F289" s="18" t="s">
        <v>193</v>
      </c>
      <c r="G289" s="18" t="s">
        <v>0</v>
      </c>
      <c r="H289" s="18" t="s">
        <v>0</v>
      </c>
      <c r="I289" s="28">
        <v>0</v>
      </c>
    </row>
    <row r="290" spans="1:9" ht="12" customHeight="1" x14ac:dyDescent="0.2">
      <c r="F290" s="21" t="s">
        <v>509</v>
      </c>
      <c r="G290" s="23">
        <v>4125.8599999999997</v>
      </c>
    </row>
    <row r="291" spans="1:9" ht="12" customHeight="1" x14ac:dyDescent="0.2">
      <c r="F291" s="18" t="s">
        <v>211</v>
      </c>
      <c r="G291" s="24">
        <v>4125.8599999999997</v>
      </c>
      <c r="H291" s="24">
        <v>0</v>
      </c>
      <c r="I291" s="28">
        <v>4125.8599999999997</v>
      </c>
    </row>
    <row r="292" spans="1:9" ht="12" customHeight="1" x14ac:dyDescent="0.2">
      <c r="F292" s="18" t="s">
        <v>212</v>
      </c>
      <c r="G292" s="18" t="s">
        <v>0</v>
      </c>
      <c r="H292" s="18" t="s">
        <v>0</v>
      </c>
      <c r="I292" s="28">
        <v>4125.8599999999997</v>
      </c>
    </row>
    <row r="294" spans="1:9" ht="12" customHeight="1" x14ac:dyDescent="0.2">
      <c r="A294" s="21" t="s">
        <v>80</v>
      </c>
      <c r="B294" s="42" t="s">
        <v>81</v>
      </c>
      <c r="C294" s="42"/>
      <c r="D294" s="42"/>
      <c r="E294" s="42"/>
      <c r="F294" s="21" t="s">
        <v>193</v>
      </c>
      <c r="I294" s="26">
        <v>0</v>
      </c>
    </row>
    <row r="295" spans="1:9" ht="12" customHeight="1" x14ac:dyDescent="0.2">
      <c r="B295" s="21" t="s">
        <v>81</v>
      </c>
      <c r="C295" s="21" t="s">
        <v>284</v>
      </c>
      <c r="D295" s="21" t="s">
        <v>511</v>
      </c>
      <c r="E295" s="21" t="s">
        <v>512</v>
      </c>
      <c r="F295" s="21" t="s">
        <v>513</v>
      </c>
      <c r="G295" s="23">
        <v>54.61</v>
      </c>
    </row>
    <row r="296" spans="1:9" ht="12" customHeight="1" x14ac:dyDescent="0.2">
      <c r="B296" s="21" t="s">
        <v>81</v>
      </c>
      <c r="C296" s="21" t="s">
        <v>284</v>
      </c>
      <c r="D296" s="21" t="s">
        <v>516</v>
      </c>
      <c r="E296" s="21" t="s">
        <v>305</v>
      </c>
      <c r="F296" s="21" t="s">
        <v>513</v>
      </c>
      <c r="G296" s="23">
        <v>54.61</v>
      </c>
    </row>
    <row r="297" spans="1:9" ht="12" customHeight="1" x14ac:dyDescent="0.2">
      <c r="B297" s="21" t="s">
        <v>81</v>
      </c>
      <c r="C297" s="21" t="s">
        <v>284</v>
      </c>
      <c r="D297" s="21" t="s">
        <v>517</v>
      </c>
      <c r="E297" s="21" t="s">
        <v>518</v>
      </c>
      <c r="F297" s="21" t="s">
        <v>513</v>
      </c>
      <c r="G297" s="23">
        <v>111.61</v>
      </c>
    </row>
    <row r="298" spans="1:9" ht="12" customHeight="1" x14ac:dyDescent="0.2">
      <c r="B298" s="21" t="s">
        <v>81</v>
      </c>
      <c r="C298" s="21" t="s">
        <v>284</v>
      </c>
      <c r="D298" s="21" t="s">
        <v>519</v>
      </c>
      <c r="E298" s="21" t="s">
        <v>219</v>
      </c>
      <c r="F298" s="21" t="s">
        <v>513</v>
      </c>
      <c r="G298" s="23">
        <v>64.209999999999994</v>
      </c>
    </row>
    <row r="299" spans="1:9" ht="12" customHeight="1" x14ac:dyDescent="0.2">
      <c r="B299" s="21" t="s">
        <v>81</v>
      </c>
      <c r="C299" s="21" t="s">
        <v>284</v>
      </c>
      <c r="D299" s="21" t="s">
        <v>520</v>
      </c>
      <c r="E299" s="21" t="s">
        <v>521</v>
      </c>
      <c r="F299" s="21" t="s">
        <v>513</v>
      </c>
      <c r="G299" s="23">
        <v>54.61</v>
      </c>
    </row>
    <row r="300" spans="1:9" ht="12" customHeight="1" x14ac:dyDescent="0.2">
      <c r="B300" s="21" t="s">
        <v>81</v>
      </c>
      <c r="C300" s="21" t="s">
        <v>284</v>
      </c>
      <c r="D300" s="21" t="s">
        <v>522</v>
      </c>
      <c r="E300" s="21" t="s">
        <v>309</v>
      </c>
      <c r="F300" s="21" t="s">
        <v>513</v>
      </c>
      <c r="G300" s="23">
        <v>74.61</v>
      </c>
    </row>
    <row r="301" spans="1:9" ht="12" customHeight="1" x14ac:dyDescent="0.2">
      <c r="B301" s="21" t="s">
        <v>81</v>
      </c>
      <c r="C301" s="21" t="s">
        <v>284</v>
      </c>
      <c r="D301" s="21" t="s">
        <v>523</v>
      </c>
      <c r="E301" s="21" t="s">
        <v>524</v>
      </c>
      <c r="F301" s="21" t="s">
        <v>513</v>
      </c>
      <c r="G301" s="23">
        <v>54.61</v>
      </c>
    </row>
    <row r="302" spans="1:9" ht="12" customHeight="1" x14ac:dyDescent="0.2">
      <c r="B302" s="21" t="s">
        <v>81</v>
      </c>
      <c r="C302" s="21" t="s">
        <v>284</v>
      </c>
      <c r="D302" s="21" t="s">
        <v>527</v>
      </c>
      <c r="E302" s="21" t="s">
        <v>528</v>
      </c>
      <c r="F302" s="21" t="s">
        <v>513</v>
      </c>
      <c r="G302" s="23">
        <v>54.61</v>
      </c>
    </row>
    <row r="303" spans="1:9" ht="12" customHeight="1" x14ac:dyDescent="0.2">
      <c r="B303" s="21" t="s">
        <v>81</v>
      </c>
      <c r="C303" s="21" t="s">
        <v>284</v>
      </c>
      <c r="D303" s="21" t="s">
        <v>529</v>
      </c>
      <c r="E303" s="21" t="s">
        <v>418</v>
      </c>
      <c r="F303" s="21" t="s">
        <v>513</v>
      </c>
      <c r="G303" s="23">
        <v>54.61</v>
      </c>
    </row>
    <row r="304" spans="1:9" ht="12" customHeight="1" x14ac:dyDescent="0.2">
      <c r="B304" s="21" t="s">
        <v>81</v>
      </c>
      <c r="C304" s="21" t="s">
        <v>284</v>
      </c>
      <c r="D304" s="21" t="s">
        <v>530</v>
      </c>
      <c r="E304" s="21" t="s">
        <v>313</v>
      </c>
      <c r="F304" s="21" t="s">
        <v>513</v>
      </c>
      <c r="G304" s="23">
        <v>54.61</v>
      </c>
    </row>
    <row r="305" spans="1:9" ht="12" customHeight="1" x14ac:dyDescent="0.2">
      <c r="B305" s="21" t="s">
        <v>81</v>
      </c>
      <c r="C305" s="21" t="s">
        <v>284</v>
      </c>
      <c r="D305" s="21" t="s">
        <v>531</v>
      </c>
      <c r="E305" s="21" t="s">
        <v>532</v>
      </c>
      <c r="F305" s="21" t="s">
        <v>513</v>
      </c>
      <c r="G305" s="23">
        <v>54.61</v>
      </c>
    </row>
    <row r="306" spans="1:9" ht="12" customHeight="1" x14ac:dyDescent="0.2">
      <c r="B306" s="21" t="s">
        <v>81</v>
      </c>
      <c r="C306" s="21" t="s">
        <v>284</v>
      </c>
      <c r="D306" s="21" t="s">
        <v>533</v>
      </c>
      <c r="E306" s="21" t="s">
        <v>315</v>
      </c>
      <c r="F306" s="21" t="s">
        <v>513</v>
      </c>
      <c r="G306" s="23">
        <v>54.61</v>
      </c>
    </row>
    <row r="307" spans="1:9" ht="12" customHeight="1" x14ac:dyDescent="0.2">
      <c r="B307" s="21" t="s">
        <v>81</v>
      </c>
      <c r="C307" s="21" t="s">
        <v>284</v>
      </c>
      <c r="D307" s="21" t="s">
        <v>534</v>
      </c>
      <c r="E307" s="21" t="s">
        <v>535</v>
      </c>
      <c r="F307" s="21" t="s">
        <v>513</v>
      </c>
      <c r="G307" s="23">
        <v>54.61</v>
      </c>
    </row>
    <row r="308" spans="1:9" ht="12" customHeight="1" x14ac:dyDescent="0.2">
      <c r="B308" s="21" t="s">
        <v>81</v>
      </c>
      <c r="C308" s="21" t="s">
        <v>284</v>
      </c>
      <c r="D308" s="21" t="s">
        <v>536</v>
      </c>
      <c r="E308" s="21" t="s">
        <v>317</v>
      </c>
      <c r="F308" s="21" t="s">
        <v>513</v>
      </c>
      <c r="G308" s="23">
        <v>64.209999999999994</v>
      </c>
    </row>
    <row r="309" spans="1:9" ht="12" customHeight="1" x14ac:dyDescent="0.2">
      <c r="F309" s="18" t="s">
        <v>211</v>
      </c>
      <c r="G309" s="24">
        <v>860.74</v>
      </c>
      <c r="H309" s="24">
        <v>0</v>
      </c>
      <c r="I309" s="28">
        <v>860.74</v>
      </c>
    </row>
    <row r="310" spans="1:9" ht="12" customHeight="1" x14ac:dyDescent="0.2">
      <c r="F310" s="18" t="s">
        <v>212</v>
      </c>
      <c r="G310" s="18" t="s">
        <v>0</v>
      </c>
      <c r="H310" s="18" t="s">
        <v>0</v>
      </c>
      <c r="I310" s="28">
        <v>860.74</v>
      </c>
    </row>
    <row r="312" spans="1:9" ht="12" customHeight="1" x14ac:dyDescent="0.2">
      <c r="A312" s="21" t="s">
        <v>82</v>
      </c>
      <c r="B312" s="42" t="s">
        <v>83</v>
      </c>
      <c r="C312" s="42"/>
      <c r="D312" s="42"/>
      <c r="E312" s="42"/>
      <c r="F312" s="21" t="s">
        <v>193</v>
      </c>
      <c r="I312" s="26">
        <v>0</v>
      </c>
    </row>
    <row r="313" spans="1:9" ht="12" customHeight="1" x14ac:dyDescent="0.2">
      <c r="C313" s="21" t="s">
        <v>195</v>
      </c>
      <c r="D313" s="21" t="s">
        <v>537</v>
      </c>
      <c r="E313" s="21" t="s">
        <v>400</v>
      </c>
      <c r="F313" s="21" t="s">
        <v>538</v>
      </c>
      <c r="G313" s="23">
        <v>130</v>
      </c>
    </row>
    <row r="314" spans="1:9" ht="12" customHeight="1" x14ac:dyDescent="0.2">
      <c r="C314" s="21" t="s">
        <v>195</v>
      </c>
      <c r="D314" s="21" t="s">
        <v>539</v>
      </c>
      <c r="E314" s="21" t="s">
        <v>381</v>
      </c>
      <c r="F314" s="21" t="s">
        <v>538</v>
      </c>
      <c r="G314" s="23">
        <v>130</v>
      </c>
    </row>
    <row r="315" spans="1:9" ht="12" customHeight="1" x14ac:dyDescent="0.2">
      <c r="C315" s="21" t="s">
        <v>195</v>
      </c>
      <c r="D315" s="21" t="s">
        <v>540</v>
      </c>
      <c r="E315" s="21" t="s">
        <v>222</v>
      </c>
      <c r="F315" s="21" t="s">
        <v>538</v>
      </c>
      <c r="G315" s="23">
        <v>130</v>
      </c>
    </row>
    <row r="316" spans="1:9" ht="12" customHeight="1" x14ac:dyDescent="0.2">
      <c r="C316" s="21" t="s">
        <v>195</v>
      </c>
      <c r="D316" s="21" t="s">
        <v>541</v>
      </c>
      <c r="E316" s="21" t="s">
        <v>224</v>
      </c>
      <c r="F316" s="21" t="s">
        <v>538</v>
      </c>
      <c r="G316" s="23">
        <v>130</v>
      </c>
    </row>
    <row r="317" spans="1:9" ht="12" customHeight="1" x14ac:dyDescent="0.2">
      <c r="C317" s="21" t="s">
        <v>195</v>
      </c>
      <c r="D317" s="21" t="s">
        <v>542</v>
      </c>
      <c r="E317" s="21" t="s">
        <v>388</v>
      </c>
      <c r="F317" s="21" t="s">
        <v>538</v>
      </c>
      <c r="G317" s="23">
        <v>130</v>
      </c>
    </row>
    <row r="318" spans="1:9" ht="12" customHeight="1" x14ac:dyDescent="0.2">
      <c r="C318" s="21" t="s">
        <v>195</v>
      </c>
      <c r="D318" s="21" t="s">
        <v>543</v>
      </c>
      <c r="E318" s="21" t="s">
        <v>282</v>
      </c>
      <c r="F318" s="21" t="s">
        <v>538</v>
      </c>
      <c r="G318" s="23">
        <v>130</v>
      </c>
    </row>
    <row r="319" spans="1:9" ht="12" customHeight="1" x14ac:dyDescent="0.2">
      <c r="F319" s="18" t="s">
        <v>211</v>
      </c>
      <c r="G319" s="24">
        <v>780</v>
      </c>
      <c r="H319" s="24">
        <v>0</v>
      </c>
      <c r="I319" s="28">
        <v>780</v>
      </c>
    </row>
    <row r="320" spans="1:9" ht="12" customHeight="1" x14ac:dyDescent="0.2">
      <c r="F320" s="18" t="s">
        <v>212</v>
      </c>
      <c r="G320" s="18" t="s">
        <v>0</v>
      </c>
      <c r="H320" s="18" t="s">
        <v>0</v>
      </c>
      <c r="I320" s="28">
        <v>780</v>
      </c>
    </row>
    <row r="322" spans="1:9" ht="12" customHeight="1" x14ac:dyDescent="0.2">
      <c r="A322" s="21" t="s">
        <v>86</v>
      </c>
      <c r="B322" s="42" t="s">
        <v>87</v>
      </c>
      <c r="C322" s="42"/>
      <c r="D322" s="42"/>
      <c r="E322" s="42"/>
      <c r="F322" s="21" t="s">
        <v>193</v>
      </c>
      <c r="I322" s="26">
        <v>0</v>
      </c>
    </row>
    <row r="323" spans="1:9" ht="12" customHeight="1" x14ac:dyDescent="0.2">
      <c r="B323" s="21" t="s">
        <v>430</v>
      </c>
      <c r="C323" s="21" t="s">
        <v>195</v>
      </c>
      <c r="D323" s="21" t="s">
        <v>431</v>
      </c>
      <c r="E323" s="21" t="s">
        <v>432</v>
      </c>
      <c r="F323" s="21" t="s">
        <v>433</v>
      </c>
      <c r="G323" s="23">
        <v>1571.2</v>
      </c>
    </row>
    <row r="324" spans="1:9" ht="12" customHeight="1" x14ac:dyDescent="0.2">
      <c r="B324" s="21" t="s">
        <v>434</v>
      </c>
      <c r="C324" s="21" t="s">
        <v>195</v>
      </c>
      <c r="D324" s="21" t="s">
        <v>435</v>
      </c>
      <c r="E324" s="21" t="s">
        <v>222</v>
      </c>
      <c r="F324" s="21" t="s">
        <v>433</v>
      </c>
      <c r="G324" s="23">
        <v>81.819999999999993</v>
      </c>
    </row>
    <row r="325" spans="1:9" ht="12" customHeight="1" x14ac:dyDescent="0.2">
      <c r="B325" s="21" t="s">
        <v>436</v>
      </c>
      <c r="C325" s="21" t="s">
        <v>195</v>
      </c>
      <c r="D325" s="21" t="s">
        <v>437</v>
      </c>
      <c r="E325" s="21" t="s">
        <v>351</v>
      </c>
      <c r="F325" s="21" t="s">
        <v>433</v>
      </c>
      <c r="G325" s="23">
        <v>1600</v>
      </c>
    </row>
    <row r="326" spans="1:9" ht="12" customHeight="1" x14ac:dyDescent="0.2">
      <c r="F326" s="18" t="s">
        <v>211</v>
      </c>
      <c r="G326" s="24">
        <v>3253.02</v>
      </c>
      <c r="H326" s="24">
        <v>0</v>
      </c>
      <c r="I326" s="28">
        <v>3253.02</v>
      </c>
    </row>
    <row r="327" spans="1:9" ht="12" customHeight="1" x14ac:dyDescent="0.2">
      <c r="F327" s="18" t="s">
        <v>212</v>
      </c>
      <c r="G327" s="18" t="s">
        <v>0</v>
      </c>
      <c r="H327" s="18" t="s">
        <v>0</v>
      </c>
      <c r="I327" s="28">
        <v>3253.02</v>
      </c>
    </row>
    <row r="329" spans="1:9" ht="12" customHeight="1" x14ac:dyDescent="0.2">
      <c r="A329" s="21" t="s">
        <v>88</v>
      </c>
      <c r="B329" s="42" t="s">
        <v>89</v>
      </c>
      <c r="C329" s="42"/>
      <c r="D329" s="42"/>
      <c r="E329" s="42"/>
      <c r="F329" s="21" t="s">
        <v>193</v>
      </c>
      <c r="I329" s="26">
        <v>0</v>
      </c>
    </row>
    <row r="330" spans="1:9" ht="12" customHeight="1" x14ac:dyDescent="0.2">
      <c r="B330" s="21" t="s">
        <v>544</v>
      </c>
      <c r="C330" s="21" t="s">
        <v>195</v>
      </c>
      <c r="D330" s="21" t="s">
        <v>545</v>
      </c>
      <c r="E330" s="21" t="s">
        <v>546</v>
      </c>
      <c r="F330" s="21" t="s">
        <v>547</v>
      </c>
      <c r="G330" s="23">
        <v>2390</v>
      </c>
    </row>
    <row r="331" spans="1:9" ht="12" customHeight="1" x14ac:dyDescent="0.2">
      <c r="F331" s="18" t="s">
        <v>211</v>
      </c>
      <c r="G331" s="24">
        <v>2390</v>
      </c>
      <c r="H331" s="24">
        <v>0</v>
      </c>
      <c r="I331" s="28">
        <v>2390</v>
      </c>
    </row>
    <row r="332" spans="1:9" ht="12" customHeight="1" x14ac:dyDescent="0.2">
      <c r="F332" s="18" t="s">
        <v>212</v>
      </c>
      <c r="G332" s="18" t="s">
        <v>0</v>
      </c>
      <c r="H332" s="18" t="s">
        <v>0</v>
      </c>
      <c r="I332" s="28">
        <v>2390</v>
      </c>
    </row>
    <row r="334" spans="1:9" ht="12" customHeight="1" x14ac:dyDescent="0.2">
      <c r="A334" s="21" t="s">
        <v>548</v>
      </c>
      <c r="B334" s="42" t="s">
        <v>549</v>
      </c>
      <c r="C334" s="42"/>
      <c r="D334" s="42"/>
      <c r="E334" s="42"/>
      <c r="F334" s="21" t="s">
        <v>193</v>
      </c>
      <c r="I334" s="26">
        <v>0</v>
      </c>
    </row>
    <row r="335" spans="1:9" ht="12" customHeight="1" x14ac:dyDescent="0.2">
      <c r="B335" s="21" t="s">
        <v>550</v>
      </c>
      <c r="C335" s="21" t="s">
        <v>195</v>
      </c>
      <c r="D335" s="21" t="s">
        <v>551</v>
      </c>
      <c r="E335" s="21" t="s">
        <v>424</v>
      </c>
      <c r="F335" s="21" t="s">
        <v>552</v>
      </c>
      <c r="G335" s="23">
        <v>1645</v>
      </c>
    </row>
    <row r="336" spans="1:9" ht="12" customHeight="1" x14ac:dyDescent="0.2">
      <c r="B336" s="21" t="s">
        <v>553</v>
      </c>
      <c r="C336" s="21" t="s">
        <v>284</v>
      </c>
      <c r="D336" s="21" t="s">
        <v>554</v>
      </c>
      <c r="E336" s="21" t="s">
        <v>315</v>
      </c>
      <c r="F336" s="21" t="s">
        <v>555</v>
      </c>
      <c r="H336" s="23">
        <v>1645</v>
      </c>
    </row>
    <row r="337" spans="1:9" ht="12" customHeight="1" x14ac:dyDescent="0.2">
      <c r="F337" s="18" t="s">
        <v>211</v>
      </c>
      <c r="G337" s="24">
        <v>1645</v>
      </c>
      <c r="H337" s="24">
        <v>1645</v>
      </c>
      <c r="I337" s="28">
        <v>0</v>
      </c>
    </row>
    <row r="338" spans="1:9" ht="12" customHeight="1" x14ac:dyDescent="0.2">
      <c r="F338" s="18" t="s">
        <v>212</v>
      </c>
      <c r="G338" s="18" t="s">
        <v>0</v>
      </c>
      <c r="H338" s="18" t="s">
        <v>0</v>
      </c>
      <c r="I338" s="28">
        <v>0</v>
      </c>
    </row>
    <row r="340" spans="1:9" ht="12" customHeight="1" x14ac:dyDescent="0.2">
      <c r="A340" s="21" t="s">
        <v>92</v>
      </c>
      <c r="B340" s="42" t="s">
        <v>93</v>
      </c>
      <c r="C340" s="42"/>
      <c r="D340" s="42"/>
      <c r="E340" s="42"/>
      <c r="F340" s="21" t="s">
        <v>193</v>
      </c>
      <c r="I340" s="26">
        <v>0</v>
      </c>
    </row>
    <row r="341" spans="1:9" ht="12" customHeight="1" x14ac:dyDescent="0.2">
      <c r="B341" s="21" t="s">
        <v>556</v>
      </c>
      <c r="C341" s="21" t="s">
        <v>195</v>
      </c>
      <c r="D341" s="21" t="s">
        <v>557</v>
      </c>
      <c r="E341" s="21" t="s">
        <v>197</v>
      </c>
      <c r="F341" s="21" t="s">
        <v>558</v>
      </c>
      <c r="G341" s="23">
        <v>55</v>
      </c>
    </row>
    <row r="342" spans="1:9" ht="12" customHeight="1" x14ac:dyDescent="0.2">
      <c r="B342" s="21" t="s">
        <v>556</v>
      </c>
      <c r="C342" s="21" t="s">
        <v>195</v>
      </c>
      <c r="D342" s="21" t="s">
        <v>559</v>
      </c>
      <c r="E342" s="21" t="s">
        <v>377</v>
      </c>
      <c r="F342" s="21" t="s">
        <v>558</v>
      </c>
      <c r="G342" s="23">
        <v>55</v>
      </c>
    </row>
    <row r="343" spans="1:9" ht="12" customHeight="1" x14ac:dyDescent="0.2">
      <c r="B343" s="21" t="s">
        <v>556</v>
      </c>
      <c r="C343" s="21" t="s">
        <v>195</v>
      </c>
      <c r="D343" s="21" t="s">
        <v>560</v>
      </c>
      <c r="E343" s="21" t="s">
        <v>200</v>
      </c>
      <c r="F343" s="21" t="s">
        <v>558</v>
      </c>
      <c r="G343" s="23">
        <v>55</v>
      </c>
    </row>
    <row r="344" spans="1:9" ht="12" customHeight="1" x14ac:dyDescent="0.2">
      <c r="B344" s="21" t="s">
        <v>556</v>
      </c>
      <c r="C344" s="21" t="s">
        <v>195</v>
      </c>
      <c r="D344" s="21" t="s">
        <v>561</v>
      </c>
      <c r="E344" s="21" t="s">
        <v>215</v>
      </c>
      <c r="F344" s="21" t="s">
        <v>558</v>
      </c>
      <c r="G344" s="23">
        <v>55</v>
      </c>
    </row>
    <row r="345" spans="1:9" ht="12" customHeight="1" x14ac:dyDescent="0.2">
      <c r="B345" s="21" t="s">
        <v>556</v>
      </c>
      <c r="C345" s="21" t="s">
        <v>195</v>
      </c>
      <c r="D345" s="21" t="s">
        <v>562</v>
      </c>
      <c r="E345" s="21" t="s">
        <v>202</v>
      </c>
      <c r="F345" s="21" t="s">
        <v>558</v>
      </c>
      <c r="G345" s="23">
        <v>55</v>
      </c>
    </row>
    <row r="346" spans="1:9" ht="12" customHeight="1" x14ac:dyDescent="0.2">
      <c r="B346" s="21" t="s">
        <v>556</v>
      </c>
      <c r="C346" s="21" t="s">
        <v>195</v>
      </c>
      <c r="D346" s="21" t="s">
        <v>563</v>
      </c>
      <c r="E346" s="21" t="s">
        <v>521</v>
      </c>
      <c r="F346" s="21" t="s">
        <v>558</v>
      </c>
      <c r="G346" s="23">
        <v>55</v>
      </c>
    </row>
    <row r="347" spans="1:9" ht="12" customHeight="1" x14ac:dyDescent="0.2">
      <c r="B347" s="21" t="s">
        <v>556</v>
      </c>
      <c r="C347" s="21" t="s">
        <v>195</v>
      </c>
      <c r="D347" s="21" t="s">
        <v>564</v>
      </c>
      <c r="E347" s="21" t="s">
        <v>204</v>
      </c>
      <c r="F347" s="21" t="s">
        <v>558</v>
      </c>
      <c r="G347" s="23">
        <v>55</v>
      </c>
    </row>
    <row r="348" spans="1:9" ht="12" customHeight="1" x14ac:dyDescent="0.2">
      <c r="B348" s="21" t="s">
        <v>556</v>
      </c>
      <c r="C348" s="21" t="s">
        <v>195</v>
      </c>
      <c r="D348" s="21" t="s">
        <v>565</v>
      </c>
      <c r="E348" s="21" t="s">
        <v>414</v>
      </c>
      <c r="F348" s="21" t="s">
        <v>558</v>
      </c>
      <c r="G348" s="23">
        <v>55</v>
      </c>
    </row>
    <row r="349" spans="1:9" ht="12" customHeight="1" x14ac:dyDescent="0.2">
      <c r="B349" s="21" t="s">
        <v>556</v>
      </c>
      <c r="C349" s="21" t="s">
        <v>195</v>
      </c>
      <c r="D349" s="21" t="s">
        <v>566</v>
      </c>
      <c r="E349" s="21" t="s">
        <v>206</v>
      </c>
      <c r="F349" s="21" t="s">
        <v>558</v>
      </c>
      <c r="G349" s="23">
        <v>55</v>
      </c>
    </row>
    <row r="350" spans="1:9" ht="12" customHeight="1" x14ac:dyDescent="0.2">
      <c r="B350" s="21" t="s">
        <v>556</v>
      </c>
      <c r="C350" s="21" t="s">
        <v>195</v>
      </c>
      <c r="D350" s="21" t="s">
        <v>567</v>
      </c>
      <c r="E350" s="21" t="s">
        <v>351</v>
      </c>
      <c r="F350" s="21" t="s">
        <v>558</v>
      </c>
      <c r="G350" s="23">
        <v>55</v>
      </c>
    </row>
    <row r="351" spans="1:9" ht="12" customHeight="1" x14ac:dyDescent="0.2">
      <c r="B351" s="21" t="s">
        <v>556</v>
      </c>
      <c r="C351" s="21" t="s">
        <v>195</v>
      </c>
      <c r="D351" s="21" t="s">
        <v>568</v>
      </c>
      <c r="E351" s="21" t="s">
        <v>208</v>
      </c>
      <c r="F351" s="21" t="s">
        <v>558</v>
      </c>
      <c r="G351" s="23">
        <v>55</v>
      </c>
    </row>
    <row r="352" spans="1:9" ht="12" customHeight="1" x14ac:dyDescent="0.2">
      <c r="B352" s="21" t="s">
        <v>556</v>
      </c>
      <c r="C352" s="21" t="s">
        <v>195</v>
      </c>
      <c r="D352" s="21" t="s">
        <v>569</v>
      </c>
      <c r="E352" s="21" t="s">
        <v>532</v>
      </c>
      <c r="F352" s="21" t="s">
        <v>558</v>
      </c>
      <c r="G352" s="23">
        <v>55</v>
      </c>
    </row>
    <row r="353" spans="1:9" ht="12" customHeight="1" x14ac:dyDescent="0.2">
      <c r="B353" s="21" t="s">
        <v>556</v>
      </c>
      <c r="C353" s="21" t="s">
        <v>195</v>
      </c>
      <c r="D353" s="21" t="s">
        <v>570</v>
      </c>
      <c r="E353" s="21" t="s">
        <v>210</v>
      </c>
      <c r="F353" s="21" t="s">
        <v>558</v>
      </c>
      <c r="G353" s="23">
        <v>55</v>
      </c>
    </row>
    <row r="354" spans="1:9" ht="12" customHeight="1" x14ac:dyDescent="0.2">
      <c r="B354" s="21" t="s">
        <v>556</v>
      </c>
      <c r="C354" s="21" t="s">
        <v>195</v>
      </c>
      <c r="D354" s="21" t="s">
        <v>571</v>
      </c>
      <c r="E354" s="21" t="s">
        <v>427</v>
      </c>
      <c r="F354" s="21" t="s">
        <v>558</v>
      </c>
      <c r="G354" s="23">
        <v>55</v>
      </c>
    </row>
    <row r="355" spans="1:9" ht="12" customHeight="1" x14ac:dyDescent="0.2">
      <c r="F355" s="18" t="s">
        <v>211</v>
      </c>
      <c r="G355" s="24">
        <v>770</v>
      </c>
      <c r="H355" s="24">
        <v>0</v>
      </c>
      <c r="I355" s="28">
        <v>770</v>
      </c>
    </row>
    <row r="356" spans="1:9" ht="12" customHeight="1" x14ac:dyDescent="0.2">
      <c r="F356" s="18" t="s">
        <v>212</v>
      </c>
      <c r="G356" s="18" t="s">
        <v>0</v>
      </c>
      <c r="H356" s="18" t="s">
        <v>0</v>
      </c>
      <c r="I356" s="28">
        <v>770</v>
      </c>
    </row>
    <row r="358" spans="1:9" ht="12" customHeight="1" x14ac:dyDescent="0.2">
      <c r="A358" s="21" t="s">
        <v>96</v>
      </c>
      <c r="B358" s="42" t="s">
        <v>97</v>
      </c>
      <c r="C358" s="42"/>
      <c r="D358" s="42"/>
      <c r="E358" s="42"/>
      <c r="F358" s="21" t="s">
        <v>193</v>
      </c>
      <c r="I358" s="26">
        <v>0</v>
      </c>
    </row>
    <row r="359" spans="1:9" ht="12" customHeight="1" x14ac:dyDescent="0.2">
      <c r="B359" s="21" t="s">
        <v>572</v>
      </c>
      <c r="C359" s="21" t="s">
        <v>195</v>
      </c>
      <c r="D359" s="21" t="s">
        <v>573</v>
      </c>
      <c r="E359" s="21" t="s">
        <v>574</v>
      </c>
      <c r="F359" s="21" t="s">
        <v>575</v>
      </c>
      <c r="G359" s="23">
        <v>185.4</v>
      </c>
    </row>
    <row r="360" spans="1:9" ht="12" customHeight="1" x14ac:dyDescent="0.2">
      <c r="F360" s="18" t="s">
        <v>211</v>
      </c>
      <c r="G360" s="24">
        <v>185.4</v>
      </c>
      <c r="H360" s="24">
        <v>0</v>
      </c>
      <c r="I360" s="28">
        <v>185.4</v>
      </c>
    </row>
    <row r="361" spans="1:9" ht="12" customHeight="1" x14ac:dyDescent="0.2">
      <c r="F361" s="18" t="s">
        <v>212</v>
      </c>
      <c r="G361" s="18" t="s">
        <v>0</v>
      </c>
      <c r="H361" s="18" t="s">
        <v>0</v>
      </c>
      <c r="I361" s="28">
        <v>185.4</v>
      </c>
    </row>
    <row r="363" spans="1:9" ht="12" customHeight="1" x14ac:dyDescent="0.2">
      <c r="A363" s="21" t="s">
        <v>98</v>
      </c>
      <c r="B363" s="42" t="s">
        <v>99</v>
      </c>
      <c r="C363" s="42"/>
      <c r="D363" s="42"/>
      <c r="E363" s="42"/>
      <c r="F363" s="21" t="s">
        <v>193</v>
      </c>
      <c r="I363" s="26">
        <v>0</v>
      </c>
    </row>
    <row r="364" spans="1:9" ht="12" customHeight="1" x14ac:dyDescent="0.2">
      <c r="B364" s="21" t="s">
        <v>171</v>
      </c>
      <c r="C364" s="21" t="s">
        <v>195</v>
      </c>
      <c r="D364" s="21" t="s">
        <v>576</v>
      </c>
      <c r="E364" s="21" t="s">
        <v>521</v>
      </c>
      <c r="F364" s="21" t="s">
        <v>577</v>
      </c>
      <c r="G364" s="23">
        <v>2817.5</v>
      </c>
    </row>
    <row r="365" spans="1:9" ht="12" customHeight="1" x14ac:dyDescent="0.2">
      <c r="B365" s="21" t="s">
        <v>578</v>
      </c>
      <c r="C365" s="21" t="s">
        <v>195</v>
      </c>
      <c r="D365" s="21" t="s">
        <v>579</v>
      </c>
      <c r="E365" s="21" t="s">
        <v>324</v>
      </c>
      <c r="F365" s="21" t="s">
        <v>577</v>
      </c>
      <c r="G365" s="23">
        <v>3142.5</v>
      </c>
    </row>
    <row r="366" spans="1:9" ht="12" customHeight="1" x14ac:dyDescent="0.2">
      <c r="B366" s="21" t="s">
        <v>580</v>
      </c>
      <c r="C366" s="21" t="s">
        <v>195</v>
      </c>
      <c r="D366" s="21" t="s">
        <v>581</v>
      </c>
      <c r="E366" s="21" t="s">
        <v>315</v>
      </c>
      <c r="F366" s="21" t="s">
        <v>577</v>
      </c>
      <c r="G366" s="23">
        <v>7000</v>
      </c>
    </row>
    <row r="367" spans="1:9" ht="12" customHeight="1" x14ac:dyDescent="0.2">
      <c r="B367" s="21" t="s">
        <v>582</v>
      </c>
      <c r="C367" s="21" t="s">
        <v>284</v>
      </c>
      <c r="D367" s="21" t="s">
        <v>583</v>
      </c>
      <c r="E367" s="21" t="s">
        <v>272</v>
      </c>
      <c r="F367" s="21" t="s">
        <v>584</v>
      </c>
      <c r="H367" s="23">
        <v>7000</v>
      </c>
    </row>
    <row r="368" spans="1:9" ht="12" customHeight="1" x14ac:dyDescent="0.2">
      <c r="F368" s="18" t="s">
        <v>211</v>
      </c>
      <c r="G368" s="24">
        <v>12960</v>
      </c>
      <c r="H368" s="24">
        <v>7000</v>
      </c>
      <c r="I368" s="28">
        <v>5960</v>
      </c>
    </row>
    <row r="369" spans="1:9" ht="12" customHeight="1" x14ac:dyDescent="0.2">
      <c r="F369" s="18" t="s">
        <v>212</v>
      </c>
      <c r="G369" s="18" t="s">
        <v>0</v>
      </c>
      <c r="H369" s="18" t="s">
        <v>0</v>
      </c>
      <c r="I369" s="28">
        <v>5960</v>
      </c>
    </row>
    <row r="371" spans="1:9" ht="12" customHeight="1" x14ac:dyDescent="0.2">
      <c r="A371" s="21" t="s">
        <v>100</v>
      </c>
      <c r="B371" s="42" t="s">
        <v>101</v>
      </c>
      <c r="C371" s="42"/>
      <c r="D371" s="42"/>
      <c r="E371" s="42"/>
      <c r="F371" s="21" t="s">
        <v>193</v>
      </c>
      <c r="I371" s="26">
        <v>0</v>
      </c>
    </row>
    <row r="372" spans="1:9" ht="12" customHeight="1" x14ac:dyDescent="0.2">
      <c r="B372" s="21" t="s">
        <v>552</v>
      </c>
      <c r="C372" s="21" t="s">
        <v>284</v>
      </c>
      <c r="D372" s="21" t="s">
        <v>554</v>
      </c>
      <c r="E372" s="21" t="s">
        <v>315</v>
      </c>
      <c r="F372" s="21" t="s">
        <v>555</v>
      </c>
      <c r="G372" s="23">
        <v>1645</v>
      </c>
    </row>
    <row r="373" spans="1:9" ht="12" customHeight="1" x14ac:dyDescent="0.2">
      <c r="F373" s="18" t="s">
        <v>211</v>
      </c>
      <c r="G373" s="24">
        <v>1645</v>
      </c>
      <c r="H373" s="24">
        <v>0</v>
      </c>
      <c r="I373" s="28">
        <v>1645</v>
      </c>
    </row>
    <row r="374" spans="1:9" ht="12" customHeight="1" x14ac:dyDescent="0.2">
      <c r="F374" s="18" t="s">
        <v>212</v>
      </c>
      <c r="G374" s="18" t="s">
        <v>0</v>
      </c>
      <c r="H374" s="18" t="s">
        <v>0</v>
      </c>
      <c r="I374" s="28">
        <v>1645</v>
      </c>
    </row>
    <row r="376" spans="1:9" ht="12" customHeight="1" x14ac:dyDescent="0.2">
      <c r="A376" s="21" t="s">
        <v>102</v>
      </c>
      <c r="B376" s="42" t="s">
        <v>103</v>
      </c>
      <c r="C376" s="42"/>
      <c r="D376" s="42"/>
      <c r="E376" s="42"/>
      <c r="F376" s="21" t="s">
        <v>193</v>
      </c>
      <c r="I376" s="26">
        <v>0</v>
      </c>
    </row>
    <row r="377" spans="1:9" ht="12" customHeight="1" x14ac:dyDescent="0.2">
      <c r="B377" s="21" t="s">
        <v>585</v>
      </c>
      <c r="C377" s="21" t="s">
        <v>195</v>
      </c>
      <c r="D377" s="21" t="s">
        <v>586</v>
      </c>
      <c r="E377" s="21" t="s">
        <v>400</v>
      </c>
      <c r="F377" s="21" t="s">
        <v>587</v>
      </c>
      <c r="G377" s="23">
        <v>310.47000000000003</v>
      </c>
    </row>
    <row r="378" spans="1:9" ht="12" customHeight="1" x14ac:dyDescent="0.2">
      <c r="B378" s="21" t="s">
        <v>585</v>
      </c>
      <c r="C378" s="21" t="s">
        <v>195</v>
      </c>
      <c r="D378" s="21" t="s">
        <v>588</v>
      </c>
      <c r="E378" s="21" t="s">
        <v>589</v>
      </c>
      <c r="F378" s="21" t="s">
        <v>587</v>
      </c>
      <c r="G378" s="23">
        <v>310.47000000000003</v>
      </c>
    </row>
    <row r="379" spans="1:9" ht="12" customHeight="1" x14ac:dyDescent="0.2">
      <c r="B379" s="21" t="s">
        <v>590</v>
      </c>
      <c r="C379" s="21" t="s">
        <v>195</v>
      </c>
      <c r="D379" s="21" t="s">
        <v>591</v>
      </c>
      <c r="E379" s="21" t="s">
        <v>222</v>
      </c>
      <c r="F379" s="21" t="s">
        <v>587</v>
      </c>
      <c r="G379" s="23">
        <v>310.47000000000003</v>
      </c>
    </row>
    <row r="380" spans="1:9" ht="12" customHeight="1" x14ac:dyDescent="0.2">
      <c r="B380" s="21" t="s">
        <v>592</v>
      </c>
      <c r="C380" s="21" t="s">
        <v>195</v>
      </c>
      <c r="D380" s="21" t="s">
        <v>593</v>
      </c>
      <c r="E380" s="21" t="s">
        <v>414</v>
      </c>
      <c r="F380" s="21" t="s">
        <v>587</v>
      </c>
      <c r="G380" s="23">
        <v>310.47000000000003</v>
      </c>
    </row>
    <row r="381" spans="1:9" ht="12" customHeight="1" x14ac:dyDescent="0.2">
      <c r="B381" s="21" t="s">
        <v>594</v>
      </c>
      <c r="C381" s="21" t="s">
        <v>195</v>
      </c>
      <c r="D381" s="21" t="s">
        <v>595</v>
      </c>
      <c r="E381" s="21" t="s">
        <v>351</v>
      </c>
      <c r="F381" s="21" t="s">
        <v>587</v>
      </c>
      <c r="G381" s="23">
        <v>310.47000000000003</v>
      </c>
    </row>
    <row r="382" spans="1:9" ht="12" customHeight="1" x14ac:dyDescent="0.2">
      <c r="B382" s="21" t="s">
        <v>596</v>
      </c>
      <c r="C382" s="21" t="s">
        <v>195</v>
      </c>
      <c r="D382" s="21" t="s">
        <v>597</v>
      </c>
      <c r="E382" s="21" t="s">
        <v>282</v>
      </c>
      <c r="F382" s="21" t="s">
        <v>587</v>
      </c>
      <c r="G382" s="23">
        <v>310.47000000000003</v>
      </c>
    </row>
    <row r="383" spans="1:9" ht="12" customHeight="1" x14ac:dyDescent="0.2">
      <c r="F383" s="18" t="s">
        <v>211</v>
      </c>
      <c r="G383" s="24">
        <v>1862.82</v>
      </c>
      <c r="H383" s="24">
        <v>0</v>
      </c>
      <c r="I383" s="28">
        <v>1862.82</v>
      </c>
    </row>
    <row r="384" spans="1:9" ht="12" customHeight="1" x14ac:dyDescent="0.2">
      <c r="F384" s="18" t="s">
        <v>212</v>
      </c>
      <c r="G384" s="18" t="s">
        <v>0</v>
      </c>
      <c r="H384" s="18" t="s">
        <v>0</v>
      </c>
      <c r="I384" s="28">
        <v>1862.82</v>
      </c>
    </row>
    <row r="386" spans="1:9" ht="12" customHeight="1" x14ac:dyDescent="0.2">
      <c r="A386" s="21" t="s">
        <v>106</v>
      </c>
      <c r="B386" s="42" t="s">
        <v>107</v>
      </c>
      <c r="C386" s="42"/>
      <c r="D386" s="42"/>
      <c r="E386" s="42"/>
      <c r="F386" s="21" t="s">
        <v>193</v>
      </c>
      <c r="I386" s="26">
        <v>0</v>
      </c>
    </row>
    <row r="387" spans="1:9" ht="12" customHeight="1" x14ac:dyDescent="0.2">
      <c r="B387" s="21" t="s">
        <v>598</v>
      </c>
      <c r="C387" s="21" t="s">
        <v>195</v>
      </c>
      <c r="D387" s="21" t="s">
        <v>599</v>
      </c>
      <c r="E387" s="21" t="s">
        <v>600</v>
      </c>
      <c r="F387" s="21" t="s">
        <v>601</v>
      </c>
      <c r="G387" s="23">
        <v>224</v>
      </c>
    </row>
    <row r="388" spans="1:9" ht="12" customHeight="1" x14ac:dyDescent="0.2">
      <c r="B388" s="21" t="s">
        <v>578</v>
      </c>
      <c r="C388" s="21" t="s">
        <v>195</v>
      </c>
      <c r="D388" s="21" t="s">
        <v>602</v>
      </c>
      <c r="E388" s="21" t="s">
        <v>200</v>
      </c>
      <c r="F388" s="21" t="s">
        <v>603</v>
      </c>
      <c r="G388" s="23">
        <v>1485</v>
      </c>
    </row>
    <row r="389" spans="1:9" ht="12" customHeight="1" x14ac:dyDescent="0.2">
      <c r="B389" s="21" t="s">
        <v>604</v>
      </c>
      <c r="C389" s="21" t="s">
        <v>195</v>
      </c>
      <c r="D389" s="21" t="s">
        <v>605</v>
      </c>
      <c r="E389" s="21" t="s">
        <v>222</v>
      </c>
      <c r="F389" s="21" t="s">
        <v>603</v>
      </c>
      <c r="G389" s="23">
        <v>1185.82</v>
      </c>
    </row>
    <row r="390" spans="1:9" ht="12" customHeight="1" x14ac:dyDescent="0.2">
      <c r="B390" s="21" t="s">
        <v>578</v>
      </c>
      <c r="C390" s="21" t="s">
        <v>195</v>
      </c>
      <c r="D390" s="21" t="s">
        <v>606</v>
      </c>
      <c r="E390" s="21" t="s">
        <v>222</v>
      </c>
      <c r="F390" s="21" t="s">
        <v>607</v>
      </c>
      <c r="G390" s="23">
        <v>472.2</v>
      </c>
    </row>
    <row r="391" spans="1:9" ht="12" customHeight="1" x14ac:dyDescent="0.2">
      <c r="B391" s="21" t="s">
        <v>608</v>
      </c>
      <c r="C391" s="21" t="s">
        <v>195</v>
      </c>
      <c r="D391" s="21" t="s">
        <v>609</v>
      </c>
      <c r="E391" s="21" t="s">
        <v>324</v>
      </c>
      <c r="F391" s="21" t="s">
        <v>603</v>
      </c>
      <c r="G391" s="23">
        <v>1070</v>
      </c>
    </row>
    <row r="392" spans="1:9" ht="12" customHeight="1" x14ac:dyDescent="0.2">
      <c r="B392" s="21" t="s">
        <v>578</v>
      </c>
      <c r="C392" s="21" t="s">
        <v>610</v>
      </c>
      <c r="D392" s="21" t="s">
        <v>602</v>
      </c>
      <c r="E392" s="21" t="s">
        <v>204</v>
      </c>
      <c r="F392" s="21" t="s">
        <v>611</v>
      </c>
      <c r="H392" s="23">
        <v>1485</v>
      </c>
    </row>
    <row r="393" spans="1:9" ht="12" customHeight="1" x14ac:dyDescent="0.2">
      <c r="B393" s="21" t="s">
        <v>612</v>
      </c>
      <c r="C393" s="21" t="s">
        <v>195</v>
      </c>
      <c r="D393" s="21" t="s">
        <v>613</v>
      </c>
      <c r="E393" s="21" t="s">
        <v>614</v>
      </c>
      <c r="F393" s="21" t="s">
        <v>603</v>
      </c>
      <c r="G393" s="23">
        <v>1485</v>
      </c>
    </row>
    <row r="394" spans="1:9" ht="12" customHeight="1" x14ac:dyDescent="0.2">
      <c r="B394" s="21" t="s">
        <v>578</v>
      </c>
      <c r="C394" s="21" t="s">
        <v>195</v>
      </c>
      <c r="D394" s="21" t="s">
        <v>615</v>
      </c>
      <c r="E394" s="21" t="s">
        <v>206</v>
      </c>
      <c r="F394" s="21" t="s">
        <v>603</v>
      </c>
      <c r="G394" s="23">
        <v>2979.45</v>
      </c>
    </row>
    <row r="395" spans="1:9" ht="12" customHeight="1" x14ac:dyDescent="0.2">
      <c r="B395" s="21" t="s">
        <v>578</v>
      </c>
      <c r="C395" s="21" t="s">
        <v>195</v>
      </c>
      <c r="D395" s="21" t="s">
        <v>616</v>
      </c>
      <c r="E395" s="21" t="s">
        <v>206</v>
      </c>
      <c r="F395" s="21" t="s">
        <v>607</v>
      </c>
      <c r="G395" s="23">
        <v>180</v>
      </c>
    </row>
    <row r="396" spans="1:9" ht="12" customHeight="1" x14ac:dyDescent="0.2">
      <c r="B396" s="21" t="s">
        <v>578</v>
      </c>
      <c r="C396" s="21" t="s">
        <v>195</v>
      </c>
      <c r="D396" s="21" t="s">
        <v>617</v>
      </c>
      <c r="E396" s="21" t="s">
        <v>388</v>
      </c>
      <c r="F396" s="21" t="s">
        <v>607</v>
      </c>
      <c r="G396" s="23">
        <v>145</v>
      </c>
    </row>
    <row r="397" spans="1:9" ht="12" customHeight="1" x14ac:dyDescent="0.2">
      <c r="B397" s="21" t="s">
        <v>578</v>
      </c>
      <c r="C397" s="21" t="s">
        <v>195</v>
      </c>
      <c r="D397" s="21" t="s">
        <v>618</v>
      </c>
      <c r="E397" s="21" t="s">
        <v>250</v>
      </c>
      <c r="F397" s="21" t="s">
        <v>607</v>
      </c>
      <c r="G397" s="23">
        <v>391.97</v>
      </c>
    </row>
    <row r="398" spans="1:9" ht="12" customHeight="1" x14ac:dyDescent="0.2">
      <c r="F398" s="18" t="s">
        <v>211</v>
      </c>
      <c r="G398" s="24">
        <v>9618.44</v>
      </c>
      <c r="H398" s="24">
        <v>1485</v>
      </c>
      <c r="I398" s="28">
        <v>8133.44</v>
      </c>
    </row>
    <row r="399" spans="1:9" ht="12" customHeight="1" x14ac:dyDescent="0.2">
      <c r="F399" s="18" t="s">
        <v>212</v>
      </c>
      <c r="G399" s="18" t="s">
        <v>0</v>
      </c>
      <c r="H399" s="18" t="s">
        <v>0</v>
      </c>
      <c r="I399" s="28">
        <v>8133.44</v>
      </c>
    </row>
    <row r="401" spans="1:9" ht="12" customHeight="1" x14ac:dyDescent="0.2">
      <c r="A401" s="21" t="s">
        <v>108</v>
      </c>
      <c r="B401" s="42" t="s">
        <v>109</v>
      </c>
      <c r="C401" s="42"/>
      <c r="D401" s="42"/>
      <c r="E401" s="42"/>
      <c r="F401" s="21" t="s">
        <v>193</v>
      </c>
      <c r="I401" s="26">
        <v>0</v>
      </c>
    </row>
    <row r="402" spans="1:9" ht="12" customHeight="1" x14ac:dyDescent="0.2">
      <c r="B402" s="21" t="s">
        <v>619</v>
      </c>
      <c r="C402" s="21" t="s">
        <v>195</v>
      </c>
      <c r="D402" s="21" t="s">
        <v>620</v>
      </c>
      <c r="E402" s="21" t="s">
        <v>197</v>
      </c>
      <c r="F402" s="21" t="s">
        <v>621</v>
      </c>
      <c r="G402" s="23">
        <v>1520</v>
      </c>
    </row>
    <row r="403" spans="1:9" ht="12" customHeight="1" x14ac:dyDescent="0.2">
      <c r="B403" s="21" t="s">
        <v>622</v>
      </c>
      <c r="C403" s="21" t="s">
        <v>195</v>
      </c>
      <c r="D403" s="21" t="s">
        <v>623</v>
      </c>
      <c r="E403" s="21" t="s">
        <v>381</v>
      </c>
      <c r="F403" s="21" t="s">
        <v>621</v>
      </c>
      <c r="G403" s="23">
        <v>650</v>
      </c>
    </row>
    <row r="404" spans="1:9" ht="12" customHeight="1" x14ac:dyDescent="0.2">
      <c r="B404" s="21" t="s">
        <v>624</v>
      </c>
      <c r="C404" s="21" t="s">
        <v>195</v>
      </c>
      <c r="D404" s="21" t="s">
        <v>625</v>
      </c>
      <c r="E404" s="21" t="s">
        <v>626</v>
      </c>
      <c r="F404" s="21" t="s">
        <v>621</v>
      </c>
      <c r="G404" s="23">
        <v>650</v>
      </c>
    </row>
    <row r="405" spans="1:9" ht="12" customHeight="1" x14ac:dyDescent="0.2">
      <c r="B405" s="21" t="s">
        <v>627</v>
      </c>
      <c r="C405" s="21" t="s">
        <v>195</v>
      </c>
      <c r="D405" s="21" t="s">
        <v>628</v>
      </c>
      <c r="E405" s="21" t="s">
        <v>204</v>
      </c>
      <c r="F405" s="21" t="s">
        <v>621</v>
      </c>
      <c r="G405" s="23">
        <v>650</v>
      </c>
    </row>
    <row r="406" spans="1:9" ht="12" customHeight="1" x14ac:dyDescent="0.2">
      <c r="B406" s="21" t="s">
        <v>629</v>
      </c>
      <c r="C406" s="21" t="s">
        <v>195</v>
      </c>
      <c r="D406" s="21" t="s">
        <v>630</v>
      </c>
      <c r="E406" s="21" t="s">
        <v>463</v>
      </c>
      <c r="F406" s="21" t="s">
        <v>621</v>
      </c>
      <c r="G406" s="23">
        <v>900</v>
      </c>
    </row>
    <row r="407" spans="1:9" ht="12" customHeight="1" x14ac:dyDescent="0.2">
      <c r="B407" s="21" t="s">
        <v>631</v>
      </c>
      <c r="C407" s="21" t="s">
        <v>195</v>
      </c>
      <c r="D407" s="21" t="s">
        <v>630</v>
      </c>
      <c r="E407" s="21" t="s">
        <v>463</v>
      </c>
      <c r="F407" s="21" t="s">
        <v>621</v>
      </c>
      <c r="G407" s="23">
        <v>600</v>
      </c>
    </row>
    <row r="408" spans="1:9" ht="12" customHeight="1" x14ac:dyDescent="0.2">
      <c r="B408" s="21" t="s">
        <v>632</v>
      </c>
      <c r="C408" s="21" t="s">
        <v>195</v>
      </c>
      <c r="D408" s="21" t="s">
        <v>633</v>
      </c>
      <c r="E408" s="21" t="s">
        <v>231</v>
      </c>
      <c r="F408" s="21" t="s">
        <v>621</v>
      </c>
      <c r="G408" s="23">
        <v>600</v>
      </c>
    </row>
    <row r="409" spans="1:9" ht="12" customHeight="1" x14ac:dyDescent="0.2">
      <c r="B409" s="21" t="s">
        <v>634</v>
      </c>
      <c r="C409" s="21" t="s">
        <v>195</v>
      </c>
      <c r="D409" s="21" t="s">
        <v>635</v>
      </c>
      <c r="E409" s="21" t="s">
        <v>210</v>
      </c>
      <c r="F409" s="21" t="s">
        <v>621</v>
      </c>
      <c r="G409" s="23">
        <v>600</v>
      </c>
    </row>
    <row r="410" spans="1:9" ht="12" customHeight="1" x14ac:dyDescent="0.2">
      <c r="F410" s="18" t="s">
        <v>211</v>
      </c>
      <c r="G410" s="24">
        <v>6170</v>
      </c>
      <c r="H410" s="24">
        <v>0</v>
      </c>
      <c r="I410" s="28">
        <v>6170</v>
      </c>
    </row>
    <row r="412" spans="1:9" ht="12" customHeight="1" x14ac:dyDescent="0.2">
      <c r="F412" s="18" t="s">
        <v>212</v>
      </c>
      <c r="G412" s="18" t="s">
        <v>0</v>
      </c>
      <c r="H412" s="18" t="s">
        <v>0</v>
      </c>
      <c r="I412" s="28">
        <v>6170</v>
      </c>
    </row>
    <row r="414" spans="1:9" ht="12" customHeight="1" x14ac:dyDescent="0.2">
      <c r="A414" s="21" t="s">
        <v>110</v>
      </c>
      <c r="B414" s="42" t="s">
        <v>111</v>
      </c>
      <c r="C414" s="42"/>
      <c r="D414" s="42"/>
      <c r="E414" s="42"/>
      <c r="F414" s="21" t="s">
        <v>193</v>
      </c>
      <c r="I414" s="26">
        <v>0</v>
      </c>
    </row>
    <row r="415" spans="1:9" ht="12" customHeight="1" x14ac:dyDescent="0.2">
      <c r="B415" s="21" t="s">
        <v>578</v>
      </c>
      <c r="C415" s="21" t="s">
        <v>195</v>
      </c>
      <c r="D415" s="21" t="s">
        <v>636</v>
      </c>
      <c r="E415" s="21" t="s">
        <v>614</v>
      </c>
      <c r="F415" s="21" t="s">
        <v>621</v>
      </c>
      <c r="G415" s="23">
        <v>289.86</v>
      </c>
    </row>
    <row r="416" spans="1:9" ht="12" customHeight="1" x14ac:dyDescent="0.2">
      <c r="C416" s="21" t="s">
        <v>273</v>
      </c>
      <c r="D416" s="21" t="s">
        <v>637</v>
      </c>
      <c r="E416" s="21" t="s">
        <v>614</v>
      </c>
      <c r="F416" s="21" t="s">
        <v>276</v>
      </c>
      <c r="H416" s="23">
        <v>289.86</v>
      </c>
    </row>
    <row r="417" spans="1:9" ht="12" customHeight="1" x14ac:dyDescent="0.2">
      <c r="F417" s="18" t="s">
        <v>211</v>
      </c>
      <c r="G417" s="24">
        <v>289.86</v>
      </c>
      <c r="H417" s="24">
        <v>289.86</v>
      </c>
      <c r="I417" s="28">
        <v>0</v>
      </c>
    </row>
    <row r="418" spans="1:9" ht="12" customHeight="1" x14ac:dyDescent="0.2">
      <c r="F418" s="18" t="s">
        <v>212</v>
      </c>
      <c r="G418" s="18" t="s">
        <v>0</v>
      </c>
      <c r="H418" s="18" t="s">
        <v>0</v>
      </c>
      <c r="I418" s="28">
        <v>0</v>
      </c>
    </row>
    <row r="420" spans="1:9" ht="12" customHeight="1" x14ac:dyDescent="0.2">
      <c r="A420" s="21" t="s">
        <v>114</v>
      </c>
      <c r="B420" s="42" t="s">
        <v>115</v>
      </c>
      <c r="C420" s="42"/>
      <c r="D420" s="42"/>
      <c r="E420" s="42"/>
      <c r="F420" s="21" t="s">
        <v>193</v>
      </c>
      <c r="I420" s="26">
        <v>0</v>
      </c>
    </row>
    <row r="421" spans="1:9" ht="12" customHeight="1" x14ac:dyDescent="0.2">
      <c r="B421" s="21" t="s">
        <v>578</v>
      </c>
      <c r="C421" s="21" t="s">
        <v>195</v>
      </c>
      <c r="D421" s="21" t="s">
        <v>638</v>
      </c>
      <c r="E421" s="21" t="s">
        <v>600</v>
      </c>
      <c r="F421" s="21" t="s">
        <v>607</v>
      </c>
      <c r="G421" s="23">
        <v>706.2</v>
      </c>
    </row>
    <row r="422" spans="1:9" ht="12" customHeight="1" x14ac:dyDescent="0.2">
      <c r="B422" s="21" t="s">
        <v>578</v>
      </c>
      <c r="C422" s="21" t="s">
        <v>195</v>
      </c>
      <c r="D422" s="21" t="s">
        <v>639</v>
      </c>
      <c r="E422" s="21" t="s">
        <v>432</v>
      </c>
      <c r="F422" s="21" t="s">
        <v>601</v>
      </c>
      <c r="G422" s="23">
        <v>304</v>
      </c>
    </row>
    <row r="423" spans="1:9" ht="12" customHeight="1" x14ac:dyDescent="0.2">
      <c r="B423" s="21" t="s">
        <v>640</v>
      </c>
      <c r="C423" s="21" t="s">
        <v>195</v>
      </c>
      <c r="D423" s="21" t="s">
        <v>641</v>
      </c>
      <c r="E423" s="21" t="s">
        <v>215</v>
      </c>
      <c r="F423" s="21" t="s">
        <v>601</v>
      </c>
      <c r="G423" s="23">
        <v>1256</v>
      </c>
    </row>
    <row r="424" spans="1:9" ht="12" customHeight="1" x14ac:dyDescent="0.2">
      <c r="B424" s="21" t="s">
        <v>640</v>
      </c>
      <c r="C424" s="21" t="s">
        <v>195</v>
      </c>
      <c r="D424" s="21" t="s">
        <v>641</v>
      </c>
      <c r="E424" s="21" t="s">
        <v>215</v>
      </c>
      <c r="F424" s="21" t="s">
        <v>601</v>
      </c>
      <c r="G424" s="23">
        <v>244</v>
      </c>
    </row>
    <row r="425" spans="1:9" ht="12" customHeight="1" x14ac:dyDescent="0.2">
      <c r="B425" s="21" t="s">
        <v>642</v>
      </c>
      <c r="C425" s="21" t="s">
        <v>195</v>
      </c>
      <c r="D425" s="21" t="s">
        <v>643</v>
      </c>
      <c r="E425" s="21" t="s">
        <v>215</v>
      </c>
      <c r="F425" s="21" t="s">
        <v>644</v>
      </c>
      <c r="G425" s="23">
        <v>500</v>
      </c>
    </row>
    <row r="426" spans="1:9" ht="12" customHeight="1" x14ac:dyDescent="0.2">
      <c r="B426" s="21" t="s">
        <v>640</v>
      </c>
      <c r="C426" s="21" t="s">
        <v>195</v>
      </c>
      <c r="D426" s="21" t="s">
        <v>645</v>
      </c>
      <c r="E426" s="21" t="s">
        <v>626</v>
      </c>
      <c r="F426" s="21" t="s">
        <v>644</v>
      </c>
      <c r="G426" s="23">
        <v>201</v>
      </c>
    </row>
    <row r="427" spans="1:9" ht="12" customHeight="1" x14ac:dyDescent="0.2">
      <c r="C427" s="21" t="s">
        <v>273</v>
      </c>
      <c r="D427" s="21" t="s">
        <v>646</v>
      </c>
      <c r="E427" s="21" t="s">
        <v>412</v>
      </c>
      <c r="F427" s="21" t="s">
        <v>276</v>
      </c>
      <c r="H427" s="23">
        <v>194</v>
      </c>
    </row>
    <row r="428" spans="1:9" ht="12" customHeight="1" x14ac:dyDescent="0.2">
      <c r="B428" s="21" t="s">
        <v>647</v>
      </c>
      <c r="C428" s="21" t="s">
        <v>195</v>
      </c>
      <c r="D428" s="21" t="s">
        <v>648</v>
      </c>
      <c r="E428" s="21" t="s">
        <v>224</v>
      </c>
      <c r="F428" s="21" t="s">
        <v>644</v>
      </c>
      <c r="G428" s="23">
        <v>194</v>
      </c>
    </row>
    <row r="429" spans="1:9" ht="12" customHeight="1" x14ac:dyDescent="0.2">
      <c r="F429" s="18" t="s">
        <v>211</v>
      </c>
      <c r="G429" s="24">
        <v>3405.2</v>
      </c>
      <c r="H429" s="24">
        <v>194</v>
      </c>
      <c r="I429" s="28">
        <v>3211.2</v>
      </c>
    </row>
    <row r="430" spans="1:9" ht="12" customHeight="1" x14ac:dyDescent="0.2">
      <c r="F430" s="18" t="s">
        <v>212</v>
      </c>
      <c r="G430" s="18" t="s">
        <v>0</v>
      </c>
      <c r="H430" s="18" t="s">
        <v>0</v>
      </c>
      <c r="I430" s="28">
        <v>3211.2</v>
      </c>
    </row>
    <row r="432" spans="1:9" ht="12" customHeight="1" x14ac:dyDescent="0.2">
      <c r="A432" s="21" t="s">
        <v>116</v>
      </c>
      <c r="B432" s="42" t="s">
        <v>117</v>
      </c>
      <c r="C432" s="42"/>
      <c r="D432" s="42"/>
      <c r="E432" s="42"/>
      <c r="F432" s="21" t="s">
        <v>193</v>
      </c>
      <c r="I432" s="26">
        <v>0</v>
      </c>
    </row>
    <row r="433" spans="1:9" ht="12" customHeight="1" x14ac:dyDescent="0.2">
      <c r="B433" s="21" t="s">
        <v>649</v>
      </c>
      <c r="C433" s="21" t="s">
        <v>195</v>
      </c>
      <c r="D433" s="21" t="s">
        <v>599</v>
      </c>
      <c r="E433" s="21" t="s">
        <v>600</v>
      </c>
      <c r="F433" s="21" t="s">
        <v>601</v>
      </c>
      <c r="G433" s="23">
        <v>5700</v>
      </c>
    </row>
    <row r="434" spans="1:9" ht="12" customHeight="1" x14ac:dyDescent="0.2">
      <c r="F434" s="18" t="s">
        <v>211</v>
      </c>
      <c r="G434" s="24">
        <v>5700</v>
      </c>
      <c r="H434" s="24">
        <v>0</v>
      </c>
      <c r="I434" s="28">
        <v>5700</v>
      </c>
    </row>
    <row r="435" spans="1:9" ht="12" customHeight="1" x14ac:dyDescent="0.2">
      <c r="F435" s="18" t="s">
        <v>212</v>
      </c>
      <c r="G435" s="18" t="s">
        <v>0</v>
      </c>
      <c r="H435" s="18" t="s">
        <v>0</v>
      </c>
      <c r="I435" s="28">
        <v>5700</v>
      </c>
    </row>
    <row r="437" spans="1:9" ht="12" customHeight="1" x14ac:dyDescent="0.2">
      <c r="A437" s="21" t="s">
        <v>118</v>
      </c>
      <c r="B437" s="42" t="s">
        <v>119</v>
      </c>
      <c r="C437" s="42"/>
      <c r="D437" s="42"/>
      <c r="E437" s="42"/>
      <c r="F437" s="21" t="s">
        <v>193</v>
      </c>
      <c r="I437" s="26">
        <v>0</v>
      </c>
    </row>
    <row r="438" spans="1:9" ht="12" customHeight="1" x14ac:dyDescent="0.2">
      <c r="B438" s="21" t="s">
        <v>650</v>
      </c>
      <c r="C438" s="21" t="s">
        <v>195</v>
      </c>
      <c r="D438" s="21" t="s">
        <v>651</v>
      </c>
      <c r="E438" s="21" t="s">
        <v>480</v>
      </c>
      <c r="F438" s="21" t="s">
        <v>575</v>
      </c>
      <c r="G438" s="23">
        <v>110</v>
      </c>
    </row>
    <row r="439" spans="1:9" ht="12" customHeight="1" x14ac:dyDescent="0.2">
      <c r="F439" s="18" t="s">
        <v>211</v>
      </c>
      <c r="G439" s="24">
        <v>110</v>
      </c>
      <c r="H439" s="24">
        <v>0</v>
      </c>
      <c r="I439" s="28">
        <v>110</v>
      </c>
    </row>
    <row r="440" spans="1:9" ht="12" customHeight="1" x14ac:dyDescent="0.2">
      <c r="F440" s="18" t="s">
        <v>212</v>
      </c>
      <c r="G440" s="18" t="s">
        <v>0</v>
      </c>
      <c r="H440" s="18" t="s">
        <v>0</v>
      </c>
      <c r="I440" s="28">
        <v>110</v>
      </c>
    </row>
    <row r="442" spans="1:9" ht="12" customHeight="1" x14ac:dyDescent="0.2">
      <c r="A442" s="21" t="s">
        <v>120</v>
      </c>
      <c r="B442" s="42" t="s">
        <v>121</v>
      </c>
      <c r="C442" s="42"/>
      <c r="D442" s="42"/>
      <c r="E442" s="42"/>
      <c r="F442" s="21" t="s">
        <v>193</v>
      </c>
      <c r="I442" s="26">
        <v>0</v>
      </c>
    </row>
    <row r="443" spans="1:9" ht="12" customHeight="1" x14ac:dyDescent="0.2">
      <c r="B443" s="21" t="s">
        <v>652</v>
      </c>
      <c r="C443" s="21" t="s">
        <v>195</v>
      </c>
      <c r="D443" s="21" t="s">
        <v>653</v>
      </c>
      <c r="E443" s="21" t="s">
        <v>654</v>
      </c>
      <c r="F443" s="21" t="s">
        <v>198</v>
      </c>
      <c r="G443" s="23">
        <v>25</v>
      </c>
    </row>
    <row r="444" spans="1:9" ht="12" customHeight="1" x14ac:dyDescent="0.2">
      <c r="B444" s="21" t="s">
        <v>655</v>
      </c>
      <c r="C444" s="21" t="s">
        <v>195</v>
      </c>
      <c r="D444" s="21" t="s">
        <v>656</v>
      </c>
      <c r="E444" s="21" t="s">
        <v>215</v>
      </c>
      <c r="F444" s="21" t="s">
        <v>657</v>
      </c>
      <c r="G444" s="23">
        <v>1970</v>
      </c>
    </row>
    <row r="445" spans="1:9" ht="12" customHeight="1" x14ac:dyDescent="0.2">
      <c r="B445" s="21" t="s">
        <v>655</v>
      </c>
      <c r="C445" s="21" t="s">
        <v>195</v>
      </c>
      <c r="D445" s="21" t="s">
        <v>658</v>
      </c>
      <c r="E445" s="21" t="s">
        <v>614</v>
      </c>
      <c r="F445" s="21" t="s">
        <v>657</v>
      </c>
      <c r="G445" s="23">
        <v>1970</v>
      </c>
    </row>
    <row r="446" spans="1:9" ht="12" customHeight="1" x14ac:dyDescent="0.2">
      <c r="B446" s="21" t="s">
        <v>659</v>
      </c>
      <c r="C446" s="21" t="s">
        <v>195</v>
      </c>
      <c r="D446" s="21" t="s">
        <v>660</v>
      </c>
      <c r="E446" s="21" t="s">
        <v>282</v>
      </c>
      <c r="F446" s="21" t="s">
        <v>661</v>
      </c>
      <c r="G446" s="23">
        <v>950</v>
      </c>
    </row>
    <row r="447" spans="1:9" ht="12" customHeight="1" x14ac:dyDescent="0.2">
      <c r="B447" s="21" t="s">
        <v>662</v>
      </c>
      <c r="C447" s="21" t="s">
        <v>195</v>
      </c>
      <c r="D447" s="21" t="s">
        <v>663</v>
      </c>
      <c r="E447" s="21" t="s">
        <v>253</v>
      </c>
      <c r="F447" s="21" t="s">
        <v>664</v>
      </c>
      <c r="G447" s="23">
        <v>5495</v>
      </c>
    </row>
    <row r="448" spans="1:9" ht="12" customHeight="1" x14ac:dyDescent="0.2">
      <c r="B448" s="21" t="s">
        <v>665</v>
      </c>
      <c r="C448" s="21" t="s">
        <v>195</v>
      </c>
      <c r="D448" s="21" t="s">
        <v>666</v>
      </c>
      <c r="E448" s="21" t="s">
        <v>667</v>
      </c>
      <c r="F448" s="21" t="s">
        <v>575</v>
      </c>
      <c r="G448" s="23">
        <v>518.38</v>
      </c>
    </row>
    <row r="449" spans="1:9" ht="12" customHeight="1" x14ac:dyDescent="0.2">
      <c r="F449" s="18" t="s">
        <v>211</v>
      </c>
      <c r="G449" s="24">
        <v>10928.38</v>
      </c>
      <c r="H449" s="24">
        <v>0</v>
      </c>
      <c r="I449" s="28">
        <v>10928.38</v>
      </c>
    </row>
    <row r="450" spans="1:9" ht="12" customHeight="1" x14ac:dyDescent="0.2">
      <c r="F450" s="18" t="s">
        <v>212</v>
      </c>
      <c r="G450" s="18" t="s">
        <v>0</v>
      </c>
      <c r="H450" s="18" t="s">
        <v>0</v>
      </c>
      <c r="I450" s="28">
        <v>10928.38</v>
      </c>
    </row>
    <row r="452" spans="1:9" ht="12" customHeight="1" x14ac:dyDescent="0.2">
      <c r="A452" s="21" t="s">
        <v>122</v>
      </c>
      <c r="B452" s="42" t="s">
        <v>123</v>
      </c>
      <c r="C452" s="42"/>
      <c r="D452" s="42"/>
      <c r="E452" s="42"/>
      <c r="F452" s="21" t="s">
        <v>193</v>
      </c>
      <c r="I452" s="26">
        <v>0</v>
      </c>
    </row>
    <row r="453" spans="1:9" ht="12" customHeight="1" x14ac:dyDescent="0.2">
      <c r="C453" s="21" t="s">
        <v>195</v>
      </c>
      <c r="D453" s="21" t="s">
        <v>668</v>
      </c>
      <c r="E453" s="21" t="s">
        <v>381</v>
      </c>
      <c r="F453" s="21" t="s">
        <v>669</v>
      </c>
      <c r="G453" s="23">
        <v>26</v>
      </c>
    </row>
    <row r="454" spans="1:9" ht="12" customHeight="1" x14ac:dyDescent="0.2">
      <c r="B454" s="21" t="s">
        <v>670</v>
      </c>
      <c r="C454" s="21" t="s">
        <v>195</v>
      </c>
      <c r="D454" s="21" t="s">
        <v>671</v>
      </c>
      <c r="E454" s="21" t="s">
        <v>215</v>
      </c>
      <c r="F454" s="21" t="s">
        <v>672</v>
      </c>
      <c r="G454" s="23">
        <v>454.64</v>
      </c>
    </row>
    <row r="455" spans="1:9" ht="12" customHeight="1" x14ac:dyDescent="0.2">
      <c r="F455" s="18" t="s">
        <v>211</v>
      </c>
      <c r="G455" s="24">
        <v>480.64</v>
      </c>
      <c r="H455" s="24">
        <v>0</v>
      </c>
      <c r="I455" s="28">
        <v>480.64</v>
      </c>
    </row>
    <row r="456" spans="1:9" ht="12" customHeight="1" x14ac:dyDescent="0.2">
      <c r="F456" s="18" t="s">
        <v>212</v>
      </c>
      <c r="G456" s="18" t="s">
        <v>0</v>
      </c>
      <c r="H456" s="18" t="s">
        <v>0</v>
      </c>
      <c r="I456" s="28">
        <v>480.64</v>
      </c>
    </row>
    <row r="458" spans="1:9" ht="12" customHeight="1" x14ac:dyDescent="0.2">
      <c r="A458" s="21" t="s">
        <v>124</v>
      </c>
      <c r="B458" s="42" t="s">
        <v>125</v>
      </c>
      <c r="C458" s="42"/>
      <c r="D458" s="42"/>
      <c r="E458" s="42"/>
      <c r="F458" s="21" t="s">
        <v>193</v>
      </c>
      <c r="I458" s="26">
        <v>0</v>
      </c>
    </row>
    <row r="459" spans="1:9" ht="12" customHeight="1" x14ac:dyDescent="0.2">
      <c r="C459" s="21" t="s">
        <v>195</v>
      </c>
      <c r="D459" s="21" t="s">
        <v>673</v>
      </c>
      <c r="E459" s="21" t="s">
        <v>400</v>
      </c>
      <c r="F459" s="21" t="s">
        <v>669</v>
      </c>
      <c r="G459" s="23">
        <v>377.97</v>
      </c>
    </row>
    <row r="460" spans="1:9" ht="12" customHeight="1" x14ac:dyDescent="0.2">
      <c r="C460" s="21" t="s">
        <v>195</v>
      </c>
      <c r="D460" s="21" t="s">
        <v>668</v>
      </c>
      <c r="E460" s="21" t="s">
        <v>381</v>
      </c>
      <c r="F460" s="21" t="s">
        <v>669</v>
      </c>
      <c r="G460" s="23">
        <v>196.41</v>
      </c>
    </row>
    <row r="461" spans="1:9" ht="12" customHeight="1" x14ac:dyDescent="0.2">
      <c r="C461" s="21" t="s">
        <v>195</v>
      </c>
      <c r="D461" s="21" t="s">
        <v>674</v>
      </c>
      <c r="E461" s="21" t="s">
        <v>222</v>
      </c>
      <c r="F461" s="21" t="s">
        <v>669</v>
      </c>
      <c r="G461" s="23">
        <v>298.66000000000003</v>
      </c>
    </row>
    <row r="462" spans="1:9" ht="12" customHeight="1" x14ac:dyDescent="0.2">
      <c r="C462" s="21" t="s">
        <v>195</v>
      </c>
      <c r="D462" s="21" t="s">
        <v>675</v>
      </c>
      <c r="E462" s="21" t="s">
        <v>224</v>
      </c>
      <c r="F462" s="21" t="s">
        <v>669</v>
      </c>
      <c r="G462" s="23">
        <v>495.36</v>
      </c>
    </row>
    <row r="463" spans="1:9" ht="12" customHeight="1" x14ac:dyDescent="0.2">
      <c r="C463" s="21" t="s">
        <v>195</v>
      </c>
      <c r="D463" s="21" t="s">
        <v>676</v>
      </c>
      <c r="E463" s="21" t="s">
        <v>388</v>
      </c>
      <c r="F463" s="21" t="s">
        <v>669</v>
      </c>
      <c r="G463" s="23">
        <v>407.93</v>
      </c>
    </row>
    <row r="464" spans="1:9" ht="12" customHeight="1" x14ac:dyDescent="0.2">
      <c r="C464" s="21" t="s">
        <v>195</v>
      </c>
      <c r="D464" s="21" t="s">
        <v>677</v>
      </c>
      <c r="E464" s="21" t="s">
        <v>231</v>
      </c>
      <c r="F464" s="21" t="s">
        <v>669</v>
      </c>
      <c r="G464" s="23">
        <v>507.27</v>
      </c>
    </row>
    <row r="465" spans="1:9" ht="12" customHeight="1" x14ac:dyDescent="0.2">
      <c r="C465" s="21" t="s">
        <v>195</v>
      </c>
      <c r="D465" s="21" t="s">
        <v>678</v>
      </c>
      <c r="E465" s="21" t="s">
        <v>210</v>
      </c>
      <c r="F465" s="21" t="s">
        <v>669</v>
      </c>
      <c r="G465" s="23">
        <v>578.9</v>
      </c>
    </row>
    <row r="466" spans="1:9" ht="12" customHeight="1" x14ac:dyDescent="0.2">
      <c r="F466" s="18" t="s">
        <v>211</v>
      </c>
      <c r="G466" s="24">
        <v>2862.5</v>
      </c>
      <c r="H466" s="24">
        <v>0</v>
      </c>
      <c r="I466" s="28">
        <v>2862.5</v>
      </c>
    </row>
    <row r="467" spans="1:9" ht="12" customHeight="1" x14ac:dyDescent="0.2">
      <c r="F467" s="18" t="s">
        <v>212</v>
      </c>
      <c r="G467" s="18" t="s">
        <v>0</v>
      </c>
      <c r="H467" s="18" t="s">
        <v>0</v>
      </c>
      <c r="I467" s="28">
        <v>2862.5</v>
      </c>
    </row>
    <row r="469" spans="1:9" ht="12" customHeight="1" x14ac:dyDescent="0.2">
      <c r="A469" s="21" t="s">
        <v>166</v>
      </c>
      <c r="B469" s="42" t="s">
        <v>167</v>
      </c>
      <c r="C469" s="42"/>
      <c r="D469" s="42"/>
      <c r="E469" s="42"/>
      <c r="F469" s="21" t="s">
        <v>193</v>
      </c>
      <c r="I469" s="26">
        <v>0</v>
      </c>
    </row>
    <row r="470" spans="1:9" ht="12" customHeight="1" x14ac:dyDescent="0.2">
      <c r="B470" s="21" t="s">
        <v>652</v>
      </c>
      <c r="C470" s="21" t="s">
        <v>195</v>
      </c>
      <c r="D470" s="21" t="s">
        <v>679</v>
      </c>
      <c r="E470" s="21" t="s">
        <v>429</v>
      </c>
      <c r="F470" s="21" t="s">
        <v>680</v>
      </c>
      <c r="G470" s="23">
        <v>747.8</v>
      </c>
    </row>
    <row r="471" spans="1:9" ht="12" customHeight="1" x14ac:dyDescent="0.2">
      <c r="F471" s="18" t="s">
        <v>211</v>
      </c>
      <c r="G471" s="24">
        <v>747.8</v>
      </c>
      <c r="H471" s="24">
        <v>0</v>
      </c>
      <c r="I471" s="28">
        <v>747.8</v>
      </c>
    </row>
    <row r="472" spans="1:9" ht="12" customHeight="1" x14ac:dyDescent="0.2">
      <c r="F472" s="18" t="s">
        <v>212</v>
      </c>
      <c r="G472" s="18" t="s">
        <v>0</v>
      </c>
      <c r="H472" s="18" t="s">
        <v>0</v>
      </c>
      <c r="I472" s="28">
        <v>747.8</v>
      </c>
    </row>
    <row r="474" spans="1:9" ht="12" customHeight="1" x14ac:dyDescent="0.2">
      <c r="A474" s="21" t="s">
        <v>170</v>
      </c>
      <c r="B474" s="42" t="s">
        <v>171</v>
      </c>
      <c r="C474" s="42"/>
      <c r="D474" s="42"/>
      <c r="E474" s="42"/>
      <c r="F474" s="21" t="s">
        <v>193</v>
      </c>
      <c r="I474" s="26">
        <v>0</v>
      </c>
    </row>
    <row r="475" spans="1:9" ht="12" customHeight="1" x14ac:dyDescent="0.2">
      <c r="B475" s="21" t="s">
        <v>681</v>
      </c>
      <c r="C475" s="21" t="s">
        <v>284</v>
      </c>
      <c r="D475" s="21" t="s">
        <v>583</v>
      </c>
      <c r="E475" s="21" t="s">
        <v>272</v>
      </c>
      <c r="F475" s="21" t="s">
        <v>584</v>
      </c>
      <c r="G475" s="23">
        <v>7000</v>
      </c>
    </row>
    <row r="476" spans="1:9" ht="12" customHeight="1" x14ac:dyDescent="0.2">
      <c r="B476" s="21" t="s">
        <v>682</v>
      </c>
      <c r="C476" s="21" t="s">
        <v>195</v>
      </c>
      <c r="D476" s="21" t="s">
        <v>683</v>
      </c>
      <c r="E476" s="21" t="s">
        <v>684</v>
      </c>
      <c r="F476" s="21" t="s">
        <v>577</v>
      </c>
      <c r="G476" s="23">
        <v>7000</v>
      </c>
    </row>
    <row r="477" spans="1:9" ht="12" customHeight="1" x14ac:dyDescent="0.2">
      <c r="F477" s="18" t="s">
        <v>211</v>
      </c>
      <c r="G477" s="24">
        <v>14000</v>
      </c>
      <c r="H477" s="24">
        <v>0</v>
      </c>
      <c r="I477" s="28">
        <v>14000</v>
      </c>
    </row>
    <row r="478" spans="1:9" ht="12" customHeight="1" x14ac:dyDescent="0.2">
      <c r="F478" s="18" t="s">
        <v>212</v>
      </c>
      <c r="G478" s="18" t="s">
        <v>0</v>
      </c>
      <c r="H478" s="18" t="s">
        <v>0</v>
      </c>
      <c r="I478" s="28">
        <v>14000</v>
      </c>
    </row>
    <row r="480" spans="1:9" ht="12" customHeight="1" x14ac:dyDescent="0.2">
      <c r="A480" s="21" t="s">
        <v>172</v>
      </c>
      <c r="B480" s="42" t="s">
        <v>173</v>
      </c>
      <c r="C480" s="42"/>
      <c r="D480" s="42"/>
      <c r="E480" s="42"/>
      <c r="F480" s="21" t="s">
        <v>193</v>
      </c>
      <c r="I480" s="26">
        <v>0</v>
      </c>
    </row>
    <row r="481" spans="1:9" ht="12" customHeight="1" x14ac:dyDescent="0.2">
      <c r="B481" s="21" t="s">
        <v>685</v>
      </c>
      <c r="C481" s="21" t="s">
        <v>195</v>
      </c>
      <c r="D481" s="21" t="s">
        <v>686</v>
      </c>
      <c r="E481" s="21" t="s">
        <v>687</v>
      </c>
      <c r="F481" s="21" t="s">
        <v>368</v>
      </c>
      <c r="G481" s="23">
        <v>3940</v>
      </c>
    </row>
    <row r="482" spans="1:9" ht="12" customHeight="1" x14ac:dyDescent="0.2">
      <c r="F482" s="18" t="s">
        <v>211</v>
      </c>
      <c r="G482" s="24">
        <v>3940</v>
      </c>
      <c r="H482" s="24">
        <v>0</v>
      </c>
      <c r="I482" s="28">
        <v>3940</v>
      </c>
    </row>
    <row r="483" spans="1:9" ht="12" customHeight="1" x14ac:dyDescent="0.2">
      <c r="F483" s="18" t="s">
        <v>212</v>
      </c>
      <c r="G483" s="18" t="s">
        <v>0</v>
      </c>
      <c r="H483" s="18" t="s">
        <v>0</v>
      </c>
      <c r="I483" s="28">
        <v>3940</v>
      </c>
    </row>
    <row r="485" spans="1:9" ht="12" customHeight="1" x14ac:dyDescent="0.2">
      <c r="A485" s="21" t="s">
        <v>176</v>
      </c>
      <c r="B485" s="42" t="s">
        <v>177</v>
      </c>
      <c r="C485" s="42"/>
      <c r="D485" s="42"/>
      <c r="E485" s="42"/>
      <c r="F485" s="21" t="s">
        <v>193</v>
      </c>
      <c r="I485" s="26">
        <v>0</v>
      </c>
    </row>
    <row r="486" spans="1:9" ht="12" customHeight="1" x14ac:dyDescent="0.2">
      <c r="B486" s="21" t="s">
        <v>487</v>
      </c>
      <c r="C486" s="21" t="s">
        <v>284</v>
      </c>
      <c r="D486" s="21" t="s">
        <v>688</v>
      </c>
      <c r="E486" s="21" t="s">
        <v>260</v>
      </c>
      <c r="F486" s="21" t="s">
        <v>487</v>
      </c>
      <c r="G486" s="23">
        <v>3041.25</v>
      </c>
    </row>
    <row r="487" spans="1:9" ht="12" customHeight="1" x14ac:dyDescent="0.2">
      <c r="B487" s="21" t="s">
        <v>487</v>
      </c>
      <c r="C487" s="21" t="s">
        <v>258</v>
      </c>
      <c r="D487" s="21" t="s">
        <v>689</v>
      </c>
      <c r="E487" s="21" t="s">
        <v>260</v>
      </c>
      <c r="F487" s="21" t="s">
        <v>487</v>
      </c>
      <c r="G487" s="23">
        <v>78.75</v>
      </c>
    </row>
    <row r="488" spans="1:9" ht="12" customHeight="1" x14ac:dyDescent="0.2">
      <c r="C488" s="42" t="s">
        <v>489</v>
      </c>
      <c r="D488" s="42"/>
      <c r="E488" s="42"/>
      <c r="F488" s="42"/>
    </row>
    <row r="489" spans="1:9" ht="12" customHeight="1" x14ac:dyDescent="0.2">
      <c r="C489" s="42" t="s">
        <v>490</v>
      </c>
      <c r="D489" s="42"/>
      <c r="E489" s="42"/>
      <c r="F489" s="42"/>
    </row>
    <row r="490" spans="1:9" ht="12" customHeight="1" x14ac:dyDescent="0.2">
      <c r="B490" s="21" t="s">
        <v>485</v>
      </c>
      <c r="C490" s="21" t="s">
        <v>284</v>
      </c>
      <c r="D490" s="21" t="s">
        <v>486</v>
      </c>
      <c r="E490" s="21" t="s">
        <v>305</v>
      </c>
      <c r="F490" s="21" t="s">
        <v>440</v>
      </c>
      <c r="H490" s="23">
        <v>3120</v>
      </c>
    </row>
    <row r="491" spans="1:9" ht="12" customHeight="1" x14ac:dyDescent="0.2">
      <c r="F491" s="18" t="s">
        <v>211</v>
      </c>
      <c r="G491" s="24">
        <v>3120</v>
      </c>
      <c r="H491" s="24">
        <v>3120</v>
      </c>
      <c r="I491" s="28">
        <v>0</v>
      </c>
    </row>
    <row r="492" spans="1:9" ht="12" customHeight="1" x14ac:dyDescent="0.2">
      <c r="F492" s="18" t="s">
        <v>212</v>
      </c>
      <c r="G492" s="18" t="s">
        <v>0</v>
      </c>
      <c r="H492" s="18" t="s">
        <v>0</v>
      </c>
      <c r="I492" s="28">
        <v>0</v>
      </c>
    </row>
    <row r="494" spans="1:9" ht="12" customHeight="1" x14ac:dyDescent="0.2">
      <c r="A494" s="21" t="s">
        <v>178</v>
      </c>
      <c r="B494" s="42" t="s">
        <v>179</v>
      </c>
      <c r="C494" s="42"/>
      <c r="D494" s="42"/>
      <c r="E494" s="42"/>
      <c r="F494" s="21" t="s">
        <v>193</v>
      </c>
      <c r="I494" s="26">
        <v>0</v>
      </c>
    </row>
    <row r="495" spans="1:9" ht="12" customHeight="1" x14ac:dyDescent="0.2">
      <c r="B495" s="21" t="s">
        <v>690</v>
      </c>
      <c r="C495" s="21" t="s">
        <v>195</v>
      </c>
      <c r="D495" s="21" t="s">
        <v>691</v>
      </c>
      <c r="E495" s="21" t="s">
        <v>687</v>
      </c>
      <c r="F495" s="21" t="s">
        <v>692</v>
      </c>
      <c r="G495" s="23">
        <v>1675</v>
      </c>
    </row>
    <row r="496" spans="1:9" ht="12" customHeight="1" x14ac:dyDescent="0.2">
      <c r="B496" s="21" t="s">
        <v>690</v>
      </c>
      <c r="C496" s="21" t="s">
        <v>195</v>
      </c>
      <c r="D496" s="21" t="s">
        <v>691</v>
      </c>
      <c r="E496" s="21" t="s">
        <v>687</v>
      </c>
      <c r="F496" s="21" t="s">
        <v>692</v>
      </c>
      <c r="G496" s="23">
        <v>1300</v>
      </c>
    </row>
    <row r="497" spans="1:9" ht="12" customHeight="1" x14ac:dyDescent="0.2">
      <c r="B497" s="21" t="s">
        <v>693</v>
      </c>
      <c r="C497" s="21" t="s">
        <v>694</v>
      </c>
      <c r="D497" s="21" t="s">
        <v>695</v>
      </c>
      <c r="E497" s="21" t="s">
        <v>696</v>
      </c>
      <c r="F497" s="21" t="s">
        <v>697</v>
      </c>
      <c r="H497" s="23">
        <v>3940</v>
      </c>
    </row>
    <row r="498" spans="1:9" ht="12" customHeight="1" x14ac:dyDescent="0.2">
      <c r="F498" s="18" t="s">
        <v>211</v>
      </c>
      <c r="G498" s="24">
        <v>2975</v>
      </c>
      <c r="H498" s="24">
        <v>3940</v>
      </c>
      <c r="I498" s="28">
        <v>-965</v>
      </c>
    </row>
    <row r="499" spans="1:9" ht="12" customHeight="1" x14ac:dyDescent="0.2">
      <c r="F499" s="18" t="s">
        <v>212</v>
      </c>
      <c r="G499" s="18" t="s">
        <v>0</v>
      </c>
      <c r="H499" s="18" t="s">
        <v>0</v>
      </c>
      <c r="I499" s="28">
        <v>-965</v>
      </c>
    </row>
    <row r="501" spans="1:9" ht="12" customHeight="1" x14ac:dyDescent="0.2">
      <c r="A501" s="21" t="s">
        <v>180</v>
      </c>
      <c r="B501" s="42" t="s">
        <v>181</v>
      </c>
      <c r="C501" s="42"/>
      <c r="D501" s="42"/>
      <c r="E501" s="42"/>
      <c r="F501" s="21" t="s">
        <v>193</v>
      </c>
      <c r="I501" s="26">
        <v>0</v>
      </c>
    </row>
    <row r="502" spans="1:9" ht="12" customHeight="1" x14ac:dyDescent="0.2">
      <c r="B502" s="21" t="s">
        <v>698</v>
      </c>
      <c r="C502" s="21" t="s">
        <v>195</v>
      </c>
      <c r="D502" s="21" t="s">
        <v>699</v>
      </c>
      <c r="E502" s="21" t="s">
        <v>546</v>
      </c>
      <c r="F502" s="21" t="s">
        <v>700</v>
      </c>
      <c r="G502" s="23">
        <v>4831</v>
      </c>
    </row>
    <row r="503" spans="1:9" ht="12" customHeight="1" x14ac:dyDescent="0.2">
      <c r="B503" s="21" t="s">
        <v>698</v>
      </c>
      <c r="C503" s="21" t="s">
        <v>195</v>
      </c>
      <c r="D503" s="21" t="s">
        <v>701</v>
      </c>
      <c r="E503" s="21" t="s">
        <v>546</v>
      </c>
      <c r="F503" s="21" t="s">
        <v>700</v>
      </c>
      <c r="G503" s="23">
        <v>4831</v>
      </c>
    </row>
    <row r="504" spans="1:9" ht="12" customHeight="1" x14ac:dyDescent="0.2">
      <c r="B504" s="21" t="s">
        <v>698</v>
      </c>
      <c r="C504" s="21" t="s">
        <v>610</v>
      </c>
      <c r="D504" s="21" t="s">
        <v>699</v>
      </c>
      <c r="E504" s="21" t="s">
        <v>546</v>
      </c>
      <c r="F504" s="21" t="s">
        <v>702</v>
      </c>
      <c r="H504" s="23">
        <v>4831</v>
      </c>
    </row>
    <row r="505" spans="1:9" ht="12" customHeight="1" x14ac:dyDescent="0.2">
      <c r="B505" s="21" t="s">
        <v>181</v>
      </c>
      <c r="C505" s="21" t="s">
        <v>195</v>
      </c>
      <c r="D505" s="21" t="s">
        <v>703</v>
      </c>
      <c r="E505" s="21" t="s">
        <v>684</v>
      </c>
      <c r="F505" s="21" t="s">
        <v>700</v>
      </c>
      <c r="G505" s="23">
        <v>4831</v>
      </c>
    </row>
    <row r="506" spans="1:9" ht="12" customHeight="1" x14ac:dyDescent="0.2">
      <c r="F506" s="18" t="s">
        <v>211</v>
      </c>
      <c r="G506" s="24">
        <v>14493</v>
      </c>
      <c r="H506" s="24">
        <v>4831</v>
      </c>
      <c r="I506" s="28">
        <v>9662</v>
      </c>
    </row>
    <row r="507" spans="1:9" ht="12" customHeight="1" x14ac:dyDescent="0.2">
      <c r="F507" s="18" t="s">
        <v>212</v>
      </c>
      <c r="G507" s="18" t="s">
        <v>0</v>
      </c>
      <c r="H507" s="18" t="s">
        <v>0</v>
      </c>
      <c r="I507" s="28">
        <v>9662</v>
      </c>
    </row>
    <row r="509" spans="1:9" ht="12" customHeight="1" x14ac:dyDescent="0.2">
      <c r="A509" s="21" t="s">
        <v>150</v>
      </c>
      <c r="B509" s="42" t="s">
        <v>151</v>
      </c>
      <c r="C509" s="42"/>
      <c r="D509" s="42"/>
      <c r="E509" s="42"/>
      <c r="F509" s="21" t="s">
        <v>193</v>
      </c>
      <c r="I509" s="26">
        <v>0</v>
      </c>
    </row>
    <row r="510" spans="1:9" ht="12" customHeight="1" x14ac:dyDescent="0.2">
      <c r="B510" s="21" t="s">
        <v>704</v>
      </c>
      <c r="C510" s="21" t="s">
        <v>258</v>
      </c>
      <c r="D510" s="21" t="s">
        <v>705</v>
      </c>
      <c r="E510" s="21" t="s">
        <v>260</v>
      </c>
      <c r="F510" s="21" t="s">
        <v>704</v>
      </c>
      <c r="G510" s="23">
        <v>5941.08</v>
      </c>
    </row>
    <row r="511" spans="1:9" ht="12" customHeight="1" x14ac:dyDescent="0.2">
      <c r="B511" s="21" t="s">
        <v>704</v>
      </c>
      <c r="C511" s="21" t="s">
        <v>258</v>
      </c>
      <c r="D511" s="21" t="s">
        <v>706</v>
      </c>
      <c r="E511" s="21" t="s">
        <v>200</v>
      </c>
      <c r="F511" s="21" t="s">
        <v>704</v>
      </c>
      <c r="G511" s="23">
        <v>5941.08</v>
      </c>
    </row>
    <row r="512" spans="1:9" ht="12" customHeight="1" x14ac:dyDescent="0.2">
      <c r="B512" s="21" t="s">
        <v>704</v>
      </c>
      <c r="C512" s="21" t="s">
        <v>258</v>
      </c>
      <c r="D512" s="21" t="s">
        <v>707</v>
      </c>
      <c r="E512" s="21" t="s">
        <v>202</v>
      </c>
      <c r="F512" s="21" t="s">
        <v>704</v>
      </c>
      <c r="G512" s="23">
        <v>5941.08</v>
      </c>
    </row>
    <row r="513" spans="2:9" ht="12" customHeight="1" x14ac:dyDescent="0.2">
      <c r="B513" s="21" t="s">
        <v>704</v>
      </c>
      <c r="C513" s="21" t="s">
        <v>258</v>
      </c>
      <c r="D513" s="21" t="s">
        <v>708</v>
      </c>
      <c r="E513" s="21" t="s">
        <v>266</v>
      </c>
      <c r="F513" s="21" t="s">
        <v>704</v>
      </c>
      <c r="G513" s="23">
        <v>5941.08</v>
      </c>
    </row>
    <row r="514" spans="2:9" ht="12" customHeight="1" x14ac:dyDescent="0.2">
      <c r="B514" s="21" t="s">
        <v>704</v>
      </c>
      <c r="C514" s="21" t="s">
        <v>258</v>
      </c>
      <c r="D514" s="21" t="s">
        <v>709</v>
      </c>
      <c r="E514" s="21" t="s">
        <v>268</v>
      </c>
      <c r="F514" s="21" t="s">
        <v>704</v>
      </c>
      <c r="G514" s="23">
        <v>5941.08</v>
      </c>
    </row>
    <row r="515" spans="2:9" ht="12" customHeight="1" x14ac:dyDescent="0.2">
      <c r="B515" s="21" t="s">
        <v>710</v>
      </c>
      <c r="C515" s="21" t="s">
        <v>195</v>
      </c>
      <c r="D515" s="21" t="s">
        <v>711</v>
      </c>
      <c r="E515" s="21" t="s">
        <v>355</v>
      </c>
      <c r="F515" s="21" t="s">
        <v>712</v>
      </c>
      <c r="G515" s="23">
        <v>40000</v>
      </c>
    </row>
    <row r="516" spans="2:9" ht="12" customHeight="1" x14ac:dyDescent="0.2">
      <c r="B516" s="21" t="s">
        <v>713</v>
      </c>
      <c r="C516" s="21" t="s">
        <v>284</v>
      </c>
      <c r="D516" s="21" t="s">
        <v>714</v>
      </c>
      <c r="E516" s="21" t="s">
        <v>313</v>
      </c>
      <c r="F516" s="21" t="s">
        <v>715</v>
      </c>
      <c r="H516" s="23">
        <v>40000</v>
      </c>
    </row>
    <row r="517" spans="2:9" ht="12" customHeight="1" x14ac:dyDescent="0.2">
      <c r="C517" s="42" t="s">
        <v>713</v>
      </c>
      <c r="D517" s="42"/>
      <c r="E517" s="42"/>
      <c r="F517" s="42"/>
    </row>
    <row r="518" spans="2:9" ht="12" customHeight="1" x14ac:dyDescent="0.2">
      <c r="B518" s="21" t="s">
        <v>704</v>
      </c>
      <c r="C518" s="21" t="s">
        <v>258</v>
      </c>
      <c r="D518" s="21" t="s">
        <v>716</v>
      </c>
      <c r="E518" s="21" t="s">
        <v>270</v>
      </c>
      <c r="F518" s="21" t="s">
        <v>704</v>
      </c>
      <c r="G518" s="23">
        <v>5941.08</v>
      </c>
    </row>
    <row r="519" spans="2:9" ht="12" customHeight="1" x14ac:dyDescent="0.2">
      <c r="B519" s="21" t="s">
        <v>704</v>
      </c>
      <c r="C519" s="21" t="s">
        <v>258</v>
      </c>
      <c r="D519" s="21" t="s">
        <v>717</v>
      </c>
      <c r="E519" s="21" t="s">
        <v>272</v>
      </c>
      <c r="F519" s="21" t="s">
        <v>704</v>
      </c>
      <c r="G519" s="23">
        <v>5941.08</v>
      </c>
    </row>
    <row r="520" spans="2:9" ht="12" customHeight="1" x14ac:dyDescent="0.2">
      <c r="F520" s="18" t="s">
        <v>211</v>
      </c>
      <c r="G520" s="24">
        <v>81587.56</v>
      </c>
      <c r="H520" s="24">
        <v>40000</v>
      </c>
      <c r="I520" s="28">
        <v>41587.56</v>
      </c>
    </row>
    <row r="521" spans="2:9" ht="12" customHeight="1" x14ac:dyDescent="0.2">
      <c r="F521" s="18" t="s">
        <v>212</v>
      </c>
      <c r="G521" s="18" t="s">
        <v>0</v>
      </c>
      <c r="H521" s="18" t="s">
        <v>0</v>
      </c>
      <c r="I521" s="28">
        <v>41587.56</v>
      </c>
    </row>
    <row r="523" spans="2:9" ht="12" customHeight="1" x14ac:dyDescent="0.2">
      <c r="F523" s="18" t="s">
        <v>718</v>
      </c>
      <c r="G523" s="24">
        <v>835078.14</v>
      </c>
      <c r="H523" s="24">
        <v>490819.67</v>
      </c>
      <c r="I523" s="28">
        <v>344258.47</v>
      </c>
    </row>
  </sheetData>
  <mergeCells count="75">
    <mergeCell ref="C43:F43"/>
    <mergeCell ref="B2:E2"/>
    <mergeCell ref="B13:E13"/>
    <mergeCell ref="B24:E24"/>
    <mergeCell ref="B30:E30"/>
    <mergeCell ref="B41:E41"/>
    <mergeCell ref="B100:E100"/>
    <mergeCell ref="C45:F45"/>
    <mergeCell ref="C47:F47"/>
    <mergeCell ref="C49:F49"/>
    <mergeCell ref="C51:F51"/>
    <mergeCell ref="C53:F53"/>
    <mergeCell ref="C55:F55"/>
    <mergeCell ref="B59:E59"/>
    <mergeCell ref="B64:E64"/>
    <mergeCell ref="B70:E70"/>
    <mergeCell ref="B82:E82"/>
    <mergeCell ref="B89:E89"/>
    <mergeCell ref="C229:F229"/>
    <mergeCell ref="B107:E107"/>
    <mergeCell ref="B112:E112"/>
    <mergeCell ref="B129:E129"/>
    <mergeCell ref="B137:E137"/>
    <mergeCell ref="B149:E149"/>
    <mergeCell ref="B167:E167"/>
    <mergeCell ref="B179:E179"/>
    <mergeCell ref="B189:E189"/>
    <mergeCell ref="B201:E201"/>
    <mergeCell ref="B221:E221"/>
    <mergeCell ref="B226:E226"/>
    <mergeCell ref="B250:E250"/>
    <mergeCell ref="C230:F230"/>
    <mergeCell ref="C232:F232"/>
    <mergeCell ref="C233:F233"/>
    <mergeCell ref="C235:F235"/>
    <mergeCell ref="C236:F236"/>
    <mergeCell ref="C238:F238"/>
    <mergeCell ref="C239:F239"/>
    <mergeCell ref="C241:F241"/>
    <mergeCell ref="C242:F242"/>
    <mergeCell ref="C244:F244"/>
    <mergeCell ref="C245:F245"/>
    <mergeCell ref="B363:E363"/>
    <mergeCell ref="B255:E255"/>
    <mergeCell ref="B263:E263"/>
    <mergeCell ref="B268:E268"/>
    <mergeCell ref="B289:E289"/>
    <mergeCell ref="B294:E294"/>
    <mergeCell ref="B312:E312"/>
    <mergeCell ref="B322:E322"/>
    <mergeCell ref="B329:E329"/>
    <mergeCell ref="B334:E334"/>
    <mergeCell ref="B340:E340"/>
    <mergeCell ref="B358:E358"/>
    <mergeCell ref="B469:E469"/>
    <mergeCell ref="B371:E371"/>
    <mergeCell ref="B376:E376"/>
    <mergeCell ref="B386:E386"/>
    <mergeCell ref="B401:E401"/>
    <mergeCell ref="B414:E414"/>
    <mergeCell ref="B420:E420"/>
    <mergeCell ref="B432:E432"/>
    <mergeCell ref="B437:E437"/>
    <mergeCell ref="B442:E442"/>
    <mergeCell ref="B452:E452"/>
    <mergeCell ref="B458:E458"/>
    <mergeCell ref="B501:E501"/>
    <mergeCell ref="B509:E509"/>
    <mergeCell ref="C517:F517"/>
    <mergeCell ref="B474:E474"/>
    <mergeCell ref="B480:E480"/>
    <mergeCell ref="B485:E485"/>
    <mergeCell ref="C488:F488"/>
    <mergeCell ref="C489:F489"/>
    <mergeCell ref="B494:E494"/>
  </mergeCells>
  <pageMargins left="0.25" right="0.25" top="1" bottom="0.25" header="0.25" footer="0.5"/>
  <pageSetup fitToHeight="0" orientation="portrait" horizontalDpi="0" verticalDpi="0"/>
  <headerFooter>
    <oddHeader xml:space="preserve">&amp;L08/05/2023  7:35 PM
For Accounts 601000 to 930960
&amp;CGeneral Ledger
1065 Hinman House
For Dates 01/01/2023 to 07/31/2023
&amp;RPage: A  &amp;P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654f34-a0f8-45c5-b848-fcacb30b7b97" xsi:nil="true"/>
    <lcf76f155ced4ddcb4097134ff3c332f xmlns="e0ea4290-9163-4328-b806-77d284fe36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8A1C36033D73438CBC5AF47074676B" ma:contentTypeVersion="14" ma:contentTypeDescription="Create a new document." ma:contentTypeScope="" ma:versionID="4886597cc1714aaa9b393945d56c7e3e">
  <xsd:schema xmlns:xsd="http://www.w3.org/2001/XMLSchema" xmlns:xs="http://www.w3.org/2001/XMLSchema" xmlns:p="http://schemas.microsoft.com/office/2006/metadata/properties" xmlns:ns2="e0ea4290-9163-4328-b806-77d284fe36e7" xmlns:ns3="e4654f34-a0f8-45c5-b848-fcacb30b7b97" targetNamespace="http://schemas.microsoft.com/office/2006/metadata/properties" ma:root="true" ma:fieldsID="5576b1035f3df83e30c112bc08f35fc5" ns2:_="" ns3:_="">
    <xsd:import namespace="e0ea4290-9163-4328-b806-77d284fe36e7"/>
    <xsd:import namespace="e4654f34-a0f8-45c5-b848-fcacb30b7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4290-9163-4328-b806-77d284fe3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8b090be-ade7-4156-a1b9-a6ff343b1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54f34-a0f8-45c5-b848-fcacb30b7b9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2178a2-1c3d-4b7f-99fa-6906d6dd4a60}" ma:internalName="TaxCatchAll" ma:showField="CatchAllData" ma:web="e4654f34-a0f8-45c5-b848-fcacb30b7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BE2EA-210E-4187-B6B9-40336B5BF7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E518A-2A6E-44F9-A9FE-2B3E19971CA4}">
  <ds:schemaRefs>
    <ds:schemaRef ds:uri="http://schemas.microsoft.com/office/2006/metadata/properties"/>
    <ds:schemaRef ds:uri="http://schemas.microsoft.com/office/infopath/2007/PartnerControls"/>
    <ds:schemaRef ds:uri="e4654f34-a0f8-45c5-b848-fcacb30b7b97"/>
    <ds:schemaRef ds:uri="e0ea4290-9163-4328-b806-77d284fe36e7"/>
  </ds:schemaRefs>
</ds:datastoreItem>
</file>

<file path=customXml/itemProps3.xml><?xml version="1.0" encoding="utf-8"?>
<ds:datastoreItem xmlns:ds="http://schemas.openxmlformats.org/officeDocument/2006/customXml" ds:itemID="{D2966D2A-1650-45F8-B3C3-B57E80863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a4290-9163-4328-b806-77d284fe36e7"/>
    <ds:schemaRef ds:uri="e4654f34-a0f8-45c5-b848-fcacb30b7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 Worksheet</vt:lpstr>
      <vt:lpstr>1065,Hinman House</vt:lpstr>
      <vt:lpstr>'Budget Worksheet'!Print_Area</vt:lpstr>
      <vt:lpstr>'1065,Hinman House'!Print_Titles</vt:lpstr>
      <vt:lpstr>'Budget Worksheet'!Print_Titles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Wojtasiak, Brian</dc:creator>
  <cp:keywords/>
  <dc:description/>
  <cp:lastModifiedBy>Jacqui Taylor</cp:lastModifiedBy>
  <cp:revision/>
  <cp:lastPrinted>2023-11-08T18:07:09Z</cp:lastPrinted>
  <dcterms:created xsi:type="dcterms:W3CDTF">2023-08-05T23:42:29Z</dcterms:created>
  <dcterms:modified xsi:type="dcterms:W3CDTF">2023-11-08T18:18:52Z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0x0101007B8A1C36033D73438CBC5AF47074676B</vt:lpwstr>
  </property>
  <property fmtid="{D5CDD505-2E9C-101B-9397-08002B2CF9AE}" pid="3" name="Order">
    <vt:r8>8523200</vt:r8>
  </property>
  <property fmtid="{D5CDD505-2E9C-101B-9397-08002B2CF9AE}" pid="4" name="MediaServiceImageTags">
    <vt:lpwstr/>
  </property>
</Properties>
</file>