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113"/>
  <workbookPr/>
  <mc:AlternateContent xmlns:mc="http://schemas.openxmlformats.org/markup-compatibility/2006">
    <mc:Choice Requires="x15">
      <x15ac:absPath xmlns:x15ac="http://schemas.microsoft.com/office/spreadsheetml/2010/11/ac" url="/Users/hvoeks/Library/Mobile Documents/com~apple~CloudDocs/Desktop/Hinman House laptop 061719/2023 HHCA/"/>
    </mc:Choice>
  </mc:AlternateContent>
  <xr:revisionPtr revIDLastSave="0" documentId="8_{1A62C893-1DFD-7A4F-AAD3-9FDE3BE14871}" xr6:coauthVersionLast="47" xr6:coauthVersionMax="47" xr10:uidLastSave="{00000000-0000-0000-0000-000000000000}"/>
  <bookViews>
    <workbookView xWindow="0" yWindow="500" windowWidth="26900" windowHeight="17160" xr2:uid="{00000000-000D-0000-FFFF-FFFF00000000}"/>
  </bookViews>
  <sheets>
    <sheet name="Budget Worksheet" sheetId="1" r:id="rId1"/>
    <sheet name="1065,Hinman House" sheetId="2" r:id="rId2"/>
  </sheets>
  <definedNames>
    <definedName name="_xlnm.Print_Area" localSheetId="0">'Budget Worksheet'!$A$1:$G$115</definedName>
    <definedName name="_xlnm.Print_Titles" localSheetId="1">'1065,Hinman House'!$1:$1</definedName>
    <definedName name="_xlnm.Print_Titles" localSheetId="0">'Budget Worksheet'!$1:$2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13" i="1" l="1"/>
  <c r="F5" i="1"/>
  <c r="F112" i="1"/>
  <c r="F109" i="1"/>
  <c r="F102" i="1"/>
  <c r="F90" i="1"/>
  <c r="F89" i="1"/>
  <c r="F84" i="1"/>
  <c r="F83" i="1"/>
  <c r="F82" i="1"/>
  <c r="F77" i="1"/>
  <c r="F76" i="1"/>
  <c r="F75" i="1"/>
  <c r="F74" i="1"/>
  <c r="F73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3" i="1"/>
  <c r="F42" i="1"/>
  <c r="F41" i="1"/>
  <c r="F37" i="1"/>
  <c r="F35" i="1"/>
  <c r="F33" i="1"/>
  <c r="F31" i="1"/>
  <c r="F30" i="1"/>
  <c r="F29" i="1"/>
  <c r="F28" i="1"/>
  <c r="F26" i="1"/>
  <c r="F24" i="1"/>
  <c r="F22" i="1"/>
  <c r="F21" i="1"/>
  <c r="F20" i="1"/>
  <c r="F14" i="1"/>
  <c r="F13" i="1"/>
  <c r="F12" i="1"/>
  <c r="F11" i="1"/>
  <c r="F9" i="1"/>
  <c r="F8" i="1"/>
  <c r="F7" i="1"/>
  <c r="F6" i="1"/>
  <c r="G101" i="1"/>
  <c r="G86" i="1"/>
  <c r="D16" i="1"/>
  <c r="D38" i="1"/>
  <c r="D70" i="1"/>
  <c r="D79" i="1"/>
  <c r="D86" i="1"/>
  <c r="D92" i="1"/>
  <c r="D104" i="1"/>
  <c r="D113" i="1"/>
  <c r="D94" i="1" l="1"/>
  <c r="D96" i="1" s="1"/>
  <c r="D115" i="1" s="1"/>
  <c r="E113" i="1"/>
  <c r="C113" i="1"/>
  <c r="E104" i="1"/>
  <c r="C104" i="1"/>
  <c r="G104" i="1"/>
  <c r="E92" i="1"/>
  <c r="G92" i="1"/>
  <c r="C92" i="1"/>
  <c r="E86" i="1"/>
  <c r="C86" i="1"/>
  <c r="E79" i="1"/>
  <c r="G79" i="1"/>
  <c r="C79" i="1"/>
  <c r="E70" i="1"/>
  <c r="G70" i="1"/>
  <c r="C70" i="1"/>
  <c r="F27" i="1"/>
  <c r="E38" i="1"/>
  <c r="G38" i="1"/>
  <c r="C38" i="1"/>
  <c r="E16" i="1"/>
  <c r="G16" i="1"/>
  <c r="C16" i="1"/>
  <c r="F101" i="1"/>
  <c r="C94" i="1" l="1"/>
  <c r="C96" i="1" s="1"/>
  <c r="C115" i="1" s="1"/>
  <c r="F104" i="1"/>
  <c r="F79" i="1"/>
  <c r="E94" i="1"/>
  <c r="E96" i="1" s="1"/>
  <c r="E115" i="1" s="1"/>
  <c r="F113" i="1"/>
  <c r="F86" i="1"/>
  <c r="F38" i="1"/>
  <c r="G94" i="1"/>
  <c r="G96" i="1" s="1"/>
  <c r="G115" i="1" s="1"/>
  <c r="F92" i="1"/>
  <c r="F70" i="1"/>
  <c r="F16" i="1"/>
  <c r="F94" i="1" l="1"/>
  <c r="F96" i="1" s="1"/>
  <c r="F115" i="1" s="1"/>
</calcChain>
</file>

<file path=xl/sharedStrings.xml><?xml version="1.0" encoding="utf-8"?>
<sst xmlns="http://schemas.openxmlformats.org/spreadsheetml/2006/main" count="2064" uniqueCount="704">
  <si>
    <t/>
  </si>
  <si>
    <t>2021</t>
  </si>
  <si>
    <t>2022</t>
  </si>
  <si>
    <t>YEAR END</t>
  </si>
  <si>
    <t>BUDGET</t>
  </si>
  <si>
    <t>ACTUAL</t>
  </si>
  <si>
    <t>2022 ACTUAL</t>
  </si>
  <si>
    <t>PROJECTION</t>
  </si>
  <si>
    <t>OPERATING INCOME</t>
  </si>
  <si>
    <t>402020</t>
  </si>
  <si>
    <t>Assessments Undesignated Funds</t>
  </si>
  <si>
    <t>403400</t>
  </si>
  <si>
    <t>Leasing Fees</t>
  </si>
  <si>
    <t>404030</t>
  </si>
  <si>
    <t>Move In/Move Out Fee</t>
  </si>
  <si>
    <t>404560</t>
  </si>
  <si>
    <t>Parking Income</t>
  </si>
  <si>
    <t>405030</t>
  </si>
  <si>
    <t>Laundry Room</t>
  </si>
  <si>
    <t>405130</t>
  </si>
  <si>
    <t>In-Unit Laundry Income</t>
  </si>
  <si>
    <t>408000</t>
  </si>
  <si>
    <t>Unit 101 Assessment</t>
  </si>
  <si>
    <t>408010</t>
  </si>
  <si>
    <t>Unit 101 Parking</t>
  </si>
  <si>
    <t>408020</t>
  </si>
  <si>
    <t>Unit 101 Expense Assessment</t>
  </si>
  <si>
    <t>408030</t>
  </si>
  <si>
    <t>Unit 101 Expense Parking</t>
  </si>
  <si>
    <t>TOTAL OPERATING INCOME</t>
  </si>
  <si>
    <t>OPERATING EXPENSES:</t>
  </si>
  <si>
    <t>GENERAL &amp; ADMINISTRATIVE</t>
  </si>
  <si>
    <t>601000</t>
  </si>
  <si>
    <t>Management Fees</t>
  </si>
  <si>
    <t>601010</t>
  </si>
  <si>
    <t>Professional Fees</t>
  </si>
  <si>
    <t>601020</t>
  </si>
  <si>
    <t>Legal</t>
  </si>
  <si>
    <t>601040</t>
  </si>
  <si>
    <t>Accounting: Audit, Tax Return</t>
  </si>
  <si>
    <t>601100</t>
  </si>
  <si>
    <t>Office Service</t>
  </si>
  <si>
    <t>601105</t>
  </si>
  <si>
    <t>Bonus</t>
  </si>
  <si>
    <t>601130</t>
  </si>
  <si>
    <t>Website Expense</t>
  </si>
  <si>
    <t>601215</t>
  </si>
  <si>
    <t>Coupon Books</t>
  </si>
  <si>
    <t>601230</t>
  </si>
  <si>
    <t>Miscellaneous-Administrative</t>
  </si>
  <si>
    <t>601420</t>
  </si>
  <si>
    <t>Bank Service Charge</t>
  </si>
  <si>
    <t>601430</t>
  </si>
  <si>
    <t>License/Permit/Fees</t>
  </si>
  <si>
    <t>601435</t>
  </si>
  <si>
    <t>Leasing Expense</t>
  </si>
  <si>
    <t>601440</t>
  </si>
  <si>
    <t>Annual Report</t>
  </si>
  <si>
    <t>601500</t>
  </si>
  <si>
    <t>Insurance</t>
  </si>
  <si>
    <t>Unit 101 Repairs</t>
  </si>
  <si>
    <t>TOTAL GENERAL &amp; ADMINISTRATIVE</t>
  </si>
  <si>
    <t>BUILDING EXPENSES</t>
  </si>
  <si>
    <t>605027</t>
  </si>
  <si>
    <t>Fire &amp; Security System</t>
  </si>
  <si>
    <t>605090</t>
  </si>
  <si>
    <t>Payroll</t>
  </si>
  <si>
    <t>605091</t>
  </si>
  <si>
    <t>Payroll Taxes</t>
  </si>
  <si>
    <t>605092</t>
  </si>
  <si>
    <t>Welfare &amp; Pension</t>
  </si>
  <si>
    <t>605093</t>
  </si>
  <si>
    <t>Payroll Service Fee</t>
  </si>
  <si>
    <t>605100</t>
  </si>
  <si>
    <t>Exterminating</t>
  </si>
  <si>
    <t>605105</t>
  </si>
  <si>
    <t>Scavenger Service</t>
  </si>
  <si>
    <t>605108</t>
  </si>
  <si>
    <t>Recycling</t>
  </si>
  <si>
    <t>605120</t>
  </si>
  <si>
    <t>Window Cleaning</t>
  </si>
  <si>
    <t>605131</t>
  </si>
  <si>
    <t>Janitorial Substitute</t>
  </si>
  <si>
    <t>605134</t>
  </si>
  <si>
    <t>Janitorial Weekend Service</t>
  </si>
  <si>
    <t>605220</t>
  </si>
  <si>
    <t>Roof Repair</t>
  </si>
  <si>
    <t>605315</t>
  </si>
  <si>
    <t>Doors/Lock Repair &amp; Service</t>
  </si>
  <si>
    <t>605325</t>
  </si>
  <si>
    <t>Decorating/Painting/Drywall</t>
  </si>
  <si>
    <t>605350</t>
  </si>
  <si>
    <t>Carpet Cleaning &amp; Maint</t>
  </si>
  <si>
    <t>605510</t>
  </si>
  <si>
    <t>605833</t>
  </si>
  <si>
    <t>Garage Door Repair</t>
  </si>
  <si>
    <t>605835</t>
  </si>
  <si>
    <t>Garage Power Wash</t>
  </si>
  <si>
    <t>606015</t>
  </si>
  <si>
    <t>HVAC Repair</t>
  </si>
  <si>
    <t>606070</t>
  </si>
  <si>
    <t>Elevator Service Contract</t>
  </si>
  <si>
    <t>606075</t>
  </si>
  <si>
    <t>Elevator Repairs</t>
  </si>
  <si>
    <t>606085</t>
  </si>
  <si>
    <t>Equipment Maintenance</t>
  </si>
  <si>
    <t>606090</t>
  </si>
  <si>
    <t>Plumbing Repairs</t>
  </si>
  <si>
    <t>606097</t>
  </si>
  <si>
    <t>Sewer Rodding</t>
  </si>
  <si>
    <t>606100</t>
  </si>
  <si>
    <t>Electrical Repairs</t>
  </si>
  <si>
    <t>606175</t>
  </si>
  <si>
    <t>Misc. Building</t>
  </si>
  <si>
    <t>606185</t>
  </si>
  <si>
    <t>Miscellaneous Repair</t>
  </si>
  <si>
    <t>606190</t>
  </si>
  <si>
    <t>General Maintenance &amp; Plumbing</t>
  </si>
  <si>
    <t>606220</t>
  </si>
  <si>
    <t>Supplies - Electrical</t>
  </si>
  <si>
    <t>606263</t>
  </si>
  <si>
    <t>Supplies - Hardware</t>
  </si>
  <si>
    <t>TOTAL BUILDING EXPENSES</t>
  </si>
  <si>
    <t>UTILITY EXPENSES</t>
  </si>
  <si>
    <t>601900</t>
  </si>
  <si>
    <t>Electricity</t>
  </si>
  <si>
    <t>601910</t>
  </si>
  <si>
    <t>Gas Service</t>
  </si>
  <si>
    <t>601920</t>
  </si>
  <si>
    <t>Water Service</t>
  </si>
  <si>
    <t>601926</t>
  </si>
  <si>
    <t>Sewer</t>
  </si>
  <si>
    <t>601930</t>
  </si>
  <si>
    <t>Telephone</t>
  </si>
  <si>
    <t>TOTAL UTILITY EXPENSES</t>
  </si>
  <si>
    <t>COMMON AREA GROUNDS EXPENSES</t>
  </si>
  <si>
    <t>602240</t>
  </si>
  <si>
    <t>Landscaping</t>
  </si>
  <si>
    <t>602885</t>
  </si>
  <si>
    <t>Snow Removal</t>
  </si>
  <si>
    <t>602890</t>
  </si>
  <si>
    <t>Sand/Salt/Ice Melt</t>
  </si>
  <si>
    <t>RESERVE CONTRIBUTIONS</t>
  </si>
  <si>
    <t>930000</t>
  </si>
  <si>
    <t>Transfer from Operating</t>
  </si>
  <si>
    <t>930800</t>
  </si>
  <si>
    <t>Roof Replacement</t>
  </si>
  <si>
    <t>TOTAL RESERVE CONTRIBUTIONS</t>
  </si>
  <si>
    <t>TOTAL OPERATING EXPENSES</t>
  </si>
  <si>
    <t>EXCESS REVENUE BEFORE RESERVES</t>
  </si>
  <si>
    <t>RESERVE ACTIVITY</t>
  </si>
  <si>
    <t>RESERVE INCOME</t>
  </si>
  <si>
    <t>500300</t>
  </si>
  <si>
    <t>Transfer to Reserve</t>
  </si>
  <si>
    <t>501200</t>
  </si>
  <si>
    <t>Reserve Interest Income</t>
  </si>
  <si>
    <t>TOTAL RESERVE INCOME</t>
  </si>
  <si>
    <t>RESERVE EXPENSES</t>
  </si>
  <si>
    <t>705184</t>
  </si>
  <si>
    <t>Trash Chute</t>
  </si>
  <si>
    <t>705250</t>
  </si>
  <si>
    <t>Painting</t>
  </si>
  <si>
    <t>706675</t>
  </si>
  <si>
    <t>Whole-Building Internet</t>
  </si>
  <si>
    <t>TOTAL RESERVE EXPENSES</t>
  </si>
  <si>
    <t>EXCESS REVENUE OVER EXPENDITURES</t>
  </si>
  <si>
    <t>TOTAL COMMON AREA GROUNDS EXPENSES</t>
  </si>
  <si>
    <t>s/b zero</t>
  </si>
  <si>
    <t>linked to 500300</t>
  </si>
  <si>
    <t>linked to 930000</t>
  </si>
  <si>
    <t>Employee Insurance</t>
  </si>
  <si>
    <t>Cable/Internet</t>
  </si>
  <si>
    <t>Garage Concrete</t>
  </si>
  <si>
    <t>Account</t>
  </si>
  <si>
    <t>Type</t>
  </si>
  <si>
    <t>Reference</t>
  </si>
  <si>
    <t>Date</t>
  </si>
  <si>
    <t>Description</t>
  </si>
  <si>
    <t>Debit Amount</t>
  </si>
  <si>
    <t>Credit Amount</t>
  </si>
  <si>
    <t>Balance</t>
  </si>
  <si>
    <t>Beginning Balance</t>
  </si>
  <si>
    <t>Monthly Mgmt Fee</t>
  </si>
  <si>
    <t>ACK</t>
  </si>
  <si>
    <t>1065O-000543</t>
  </si>
  <si>
    <t>01/13/2022</t>
  </si>
  <si>
    <t>HHSG</t>
  </si>
  <si>
    <t>1065O-000566</t>
  </si>
  <si>
    <t>02/03/2022</t>
  </si>
  <si>
    <t>1065O-000586</t>
  </si>
  <si>
    <t>03/02/2022</t>
  </si>
  <si>
    <t>1065O-000604</t>
  </si>
  <si>
    <t>04/04/2022</t>
  </si>
  <si>
    <t>1065O-000631</t>
  </si>
  <si>
    <t>05/03/2022</t>
  </si>
  <si>
    <t>Secured plumbing inv</t>
  </si>
  <si>
    <t>1065O-000648</t>
  </si>
  <si>
    <t>05/27/2022</t>
  </si>
  <si>
    <t>AJE 05/2022</t>
  </si>
  <si>
    <t>JE</t>
  </si>
  <si>
    <t>00021158</t>
  </si>
  <si>
    <t>1065O-000649</t>
  </si>
  <si>
    <t>06/01/2022</t>
  </si>
  <si>
    <t>1065O-000671</t>
  </si>
  <si>
    <t>07/01/2022</t>
  </si>
  <si>
    <t>1065O-000691</t>
  </si>
  <si>
    <t>08/02/2022</t>
  </si>
  <si>
    <t>Account Total</t>
  </si>
  <si>
    <t>Ending Balance</t>
  </si>
  <si>
    <t>File 3020-168</t>
  </si>
  <si>
    <t>1065O-000542</t>
  </si>
  <si>
    <t>Fullett Swanson PC</t>
  </si>
  <si>
    <t>File #020-168 #1516-</t>
  </si>
  <si>
    <t>1065O-000550</t>
  </si>
  <si>
    <t>01/18/2022</t>
  </si>
  <si>
    <t>1065O-000591</t>
  </si>
  <si>
    <t>03/08/2022</t>
  </si>
  <si>
    <t>1065O-000602</t>
  </si>
  <si>
    <t>03/30/2022</t>
  </si>
  <si>
    <t>1065O-000612</t>
  </si>
  <si>
    <t>04/11/2022</t>
  </si>
  <si>
    <t>File #020-168 #809</t>
  </si>
  <si>
    <t>1065O-000626</t>
  </si>
  <si>
    <t>1065O-000689</t>
  </si>
  <si>
    <t>07/27/2022</t>
  </si>
  <si>
    <t>2021 Tax Return</t>
  </si>
  <si>
    <t>1065O-000618</t>
  </si>
  <si>
    <t>04/14/2022</t>
  </si>
  <si>
    <t>Dowell Group, LLP</t>
  </si>
  <si>
    <t>Misc off exp Decembe</t>
  </si>
  <si>
    <t>1065O-000564</t>
  </si>
  <si>
    <t>01/27/2022</t>
  </si>
  <si>
    <t>Misc off exp January</t>
  </si>
  <si>
    <t>1065O-000583</t>
  </si>
  <si>
    <t>02/24/2022</t>
  </si>
  <si>
    <t>Misc off exp Februar</t>
  </si>
  <si>
    <t>1065O-000596</t>
  </si>
  <si>
    <t>03/10/2022</t>
  </si>
  <si>
    <t>Misc off exp March 2</t>
  </si>
  <si>
    <t>1065O-000620</t>
  </si>
  <si>
    <t>04/19/2022</t>
  </si>
  <si>
    <t>Misc off exp April 2</t>
  </si>
  <si>
    <t>1065O-000647</t>
  </si>
  <si>
    <t>Misc off exp May 202</t>
  </si>
  <si>
    <t>1065O-000670</t>
  </si>
  <si>
    <t>06/29/2022</t>
  </si>
  <si>
    <t>Misc off exp June 22</t>
  </si>
  <si>
    <t>1065O-000679</t>
  </si>
  <si>
    <t>07/18/2022</t>
  </si>
  <si>
    <t>Misc off exp July 22</t>
  </si>
  <si>
    <t>1065O-000712</t>
  </si>
  <si>
    <t>08/26/2022</t>
  </si>
  <si>
    <t>1065O-000547</t>
  </si>
  <si>
    <t>Brian Wojtasiak</t>
  </si>
  <si>
    <t>holiday bonus</t>
  </si>
  <si>
    <t>1065O-000552</t>
  </si>
  <si>
    <t>Jacqueline Taylor</t>
  </si>
  <si>
    <t>1065O-000553</t>
  </si>
  <si>
    <t>Jessica Aponte</t>
  </si>
  <si>
    <t>1065O-000554</t>
  </si>
  <si>
    <t>Renee Corrigan</t>
  </si>
  <si>
    <t>FrontSteps Autopay</t>
  </si>
  <si>
    <t>00020390</t>
  </si>
  <si>
    <t>01/05/2022</t>
  </si>
  <si>
    <t>1/1/22-1/31/22</t>
  </si>
  <si>
    <t>1065o-000559</t>
  </si>
  <si>
    <t>01/19/2022</t>
  </si>
  <si>
    <t>ATHomeNet, Inc.</t>
  </si>
  <si>
    <t>00020631</t>
  </si>
  <si>
    <t>02/04/2022</t>
  </si>
  <si>
    <t>FrontSteps autopay</t>
  </si>
  <si>
    <t>JER</t>
  </si>
  <si>
    <t>00010947</t>
  </si>
  <si>
    <t>03/01/2022</t>
  </si>
  <si>
    <t>HH Byline Bank</t>
  </si>
  <si>
    <t>To record auto-paid bank activity</t>
  </si>
  <si>
    <t>00011050</t>
  </si>
  <si>
    <t>04/01/2022</t>
  </si>
  <si>
    <t>00011119</t>
  </si>
  <si>
    <t>05/01/2022</t>
  </si>
  <si>
    <t>00011175</t>
  </si>
  <si>
    <t>00011244</t>
  </si>
  <si>
    <t>00011363</t>
  </si>
  <si>
    <t>08/01/2022</t>
  </si>
  <si>
    <t>80CB</t>
  </si>
  <si>
    <t>1065O-000609</t>
  </si>
  <si>
    <t>04/05/2022</t>
  </si>
  <si>
    <t>ClickPay Annual Fee</t>
  </si>
  <si>
    <t>00020389</t>
  </si>
  <si>
    <t>ClickPay Fee</t>
  </si>
  <si>
    <t>00021660</t>
  </si>
  <si>
    <t>08/03/2022</t>
  </si>
  <si>
    <t>JBR</t>
  </si>
  <si>
    <t>1065F-013122</t>
  </si>
  <si>
    <t>01/31/2022</t>
  </si>
  <si>
    <t>Bank Reconciliation</t>
  </si>
  <si>
    <t>1065F-022822</t>
  </si>
  <si>
    <t>02/28/2022</t>
  </si>
  <si>
    <t>1065F-033122</t>
  </si>
  <si>
    <t>03/31/2022</t>
  </si>
  <si>
    <t>1065F-043022</t>
  </si>
  <si>
    <t>04/30/2022</t>
  </si>
  <si>
    <t>1065F-053122</t>
  </si>
  <si>
    <t>05/31/2022</t>
  </si>
  <si>
    <t>1065F-063022</t>
  </si>
  <si>
    <t>06/30/2022</t>
  </si>
  <si>
    <t>1065B-073122</t>
  </si>
  <si>
    <t>07/31/2022</t>
  </si>
  <si>
    <t>1065F-073122</t>
  </si>
  <si>
    <t>1065F-083122</t>
  </si>
  <si>
    <t>08/31/2022</t>
  </si>
  <si>
    <t>Annual Towing Relo c</t>
  </si>
  <si>
    <t>1065O-000569</t>
  </si>
  <si>
    <t>North Shore Towing,</t>
  </si>
  <si>
    <t>Backflow test</t>
  </si>
  <si>
    <t>1065O-000577</t>
  </si>
  <si>
    <t>02/16/2022</t>
  </si>
  <si>
    <t>Terry Garrity Plumbi</t>
  </si>
  <si>
    <t>Annual Inspection 20</t>
  </si>
  <si>
    <t>1065O-000624</t>
  </si>
  <si>
    <t>04/28/2022</t>
  </si>
  <si>
    <t>Elevator Inspection</t>
  </si>
  <si>
    <t>Leasing Exp. unit 20</t>
  </si>
  <si>
    <t>1065O-000536</t>
  </si>
  <si>
    <t>01/06/2022</t>
  </si>
  <si>
    <t>Leas for unit 207</t>
  </si>
  <si>
    <t>1065O-000627</t>
  </si>
  <si>
    <t>Leasing exp #507</t>
  </si>
  <si>
    <t>1065O-000668</t>
  </si>
  <si>
    <t>06/24/2022</t>
  </si>
  <si>
    <t>Rental Commission  #</t>
  </si>
  <si>
    <t>1065O-000685</t>
  </si>
  <si>
    <t>Baird &amp; Warner</t>
  </si>
  <si>
    <t>RCG</t>
  </si>
  <si>
    <t>00182025</t>
  </si>
  <si>
    <t>RM Charges</t>
  </si>
  <si>
    <t>File #019-243 Annual</t>
  </si>
  <si>
    <t>1065O-000572</t>
  </si>
  <si>
    <t>02/08/2022</t>
  </si>
  <si>
    <t>POL#3963Y117</t>
  </si>
  <si>
    <t>1065O-000538</t>
  </si>
  <si>
    <t>01/11/2022</t>
  </si>
  <si>
    <t>Travelers</t>
  </si>
  <si>
    <t>POL#000D52705113</t>
  </si>
  <si>
    <t>1065O-000607</t>
  </si>
  <si>
    <t>CHUBB</t>
  </si>
  <si>
    <t>POL# 3963Y117CUP</t>
  </si>
  <si>
    <t>1065O-000610</t>
  </si>
  <si>
    <t>Pol #0619086011</t>
  </si>
  <si>
    <t>1065O-000643</t>
  </si>
  <si>
    <t>05/18/2022</t>
  </si>
  <si>
    <t>Heil &amp; Heil Insuranc</t>
  </si>
  <si>
    <t>Pol #4525C389 680;0K</t>
  </si>
  <si>
    <t>1065O-000675</t>
  </si>
  <si>
    <t>07/06/2022</t>
  </si>
  <si>
    <t>601800</t>
  </si>
  <si>
    <t>Repairs</t>
  </si>
  <si>
    <t>1065O-000669</t>
  </si>
  <si>
    <t>06/28/2022</t>
  </si>
  <si>
    <t>John Cahill Inc.</t>
  </si>
  <si>
    <t>601890</t>
  </si>
  <si>
    <t>Other Operating Expense</t>
  </si>
  <si>
    <t>Trsf Funds from Byli</t>
  </si>
  <si>
    <t>1065F-010250</t>
  </si>
  <si>
    <t>Hinman House Operati</t>
  </si>
  <si>
    <t>FundsFrom Byline</t>
  </si>
  <si>
    <t>RCP</t>
  </si>
  <si>
    <t>00171496</t>
  </si>
  <si>
    <t>RM Cash Proc Post</t>
  </si>
  <si>
    <t>Transfer Funds from</t>
  </si>
  <si>
    <t>1065F-010251</t>
  </si>
  <si>
    <t>06/16/2022</t>
  </si>
  <si>
    <t>1065R-001234</t>
  </si>
  <si>
    <t>AVD</t>
  </si>
  <si>
    <t>VOID CHECK 1065R 1234</t>
  </si>
  <si>
    <t>Transfer Per Board</t>
  </si>
  <si>
    <t>00179017</t>
  </si>
  <si>
    <t>11/24/21-12/29/21</t>
  </si>
  <si>
    <t>1065O-000537</t>
  </si>
  <si>
    <t>MidAmerican Energy</t>
  </si>
  <si>
    <t>12/29/21-1/31/22</t>
  </si>
  <si>
    <t>1065O-000575</t>
  </si>
  <si>
    <t>1/31/22-3/1/22</t>
  </si>
  <si>
    <t>1065O-000594</t>
  </si>
  <si>
    <t>3/1/22-3/30/22</t>
  </si>
  <si>
    <t>1065O-000615</t>
  </si>
  <si>
    <t>3/30/22-4/28/22</t>
  </si>
  <si>
    <t>1065O-000636</t>
  </si>
  <si>
    <t>05/05/2022</t>
  </si>
  <si>
    <t>4/28/22-5/27/22</t>
  </si>
  <si>
    <t>1065O-000659</t>
  </si>
  <si>
    <t>06/14/2022</t>
  </si>
  <si>
    <t>1065O-000663</t>
  </si>
  <si>
    <t>06/15/2022</t>
  </si>
  <si>
    <t>5/27/22-6/28/22</t>
  </si>
  <si>
    <t>1065O-000677</t>
  </si>
  <si>
    <t>07/08/2022</t>
  </si>
  <si>
    <t>6/28/22-7/28/22</t>
  </si>
  <si>
    <t>1065O-000703</t>
  </si>
  <si>
    <t>08/15/2022</t>
  </si>
  <si>
    <t>12/1/21-12/31/21</t>
  </si>
  <si>
    <t>1065o-000539</t>
  </si>
  <si>
    <t>01/12/2022</t>
  </si>
  <si>
    <t>Vanguard Energy Serv</t>
  </si>
  <si>
    <t>1065O-000545</t>
  </si>
  <si>
    <t>Nicor Gas</t>
  </si>
  <si>
    <t>1065o-000570</t>
  </si>
  <si>
    <t>1065O-000576</t>
  </si>
  <si>
    <t>02/14/2022</t>
  </si>
  <si>
    <t>2/1/22-2/28/22</t>
  </si>
  <si>
    <t>1065o-000589</t>
  </si>
  <si>
    <t>1065O-000595</t>
  </si>
  <si>
    <t>3/1/22-3/31/22</t>
  </si>
  <si>
    <t>1065o-000611</t>
  </si>
  <si>
    <t>04/07/2022</t>
  </si>
  <si>
    <t>1065O-000616</t>
  </si>
  <si>
    <t>4/1/22-4/30/22</t>
  </si>
  <si>
    <t>1065o-000638</t>
  </si>
  <si>
    <t>05/06/2022</t>
  </si>
  <si>
    <t>1065O-000639</t>
  </si>
  <si>
    <t>05/11/2022</t>
  </si>
  <si>
    <t>5/1/22-5/31/22</t>
  </si>
  <si>
    <t>1065o-000652</t>
  </si>
  <si>
    <t>06/07/2022</t>
  </si>
  <si>
    <t>1065O-000660</t>
  </si>
  <si>
    <t>6/1/22-6/30/22</t>
  </si>
  <si>
    <t>1065o-000678</t>
  </si>
  <si>
    <t>07/13/2022</t>
  </si>
  <si>
    <t>1065O-000683</t>
  </si>
  <si>
    <t>07/20/2022</t>
  </si>
  <si>
    <t>7/1/22-7/31/22</t>
  </si>
  <si>
    <t>1065o-000700</t>
  </si>
  <si>
    <t>1065O-000707</t>
  </si>
  <si>
    <t>08/18/2022</t>
  </si>
  <si>
    <t>11/1/21-1/1/22</t>
  </si>
  <si>
    <t>1065O-000548</t>
  </si>
  <si>
    <t>City of Evanston</t>
  </si>
  <si>
    <t>1/1/22-3/1/22</t>
  </si>
  <si>
    <t>1065O-000597</t>
  </si>
  <si>
    <t>03/15/2022</t>
  </si>
  <si>
    <t>3/1/22-5/2/22</t>
  </si>
  <si>
    <t>1065O-000640</t>
  </si>
  <si>
    <t>05/16/2022</t>
  </si>
  <si>
    <t>5/2/22-7/1/22</t>
  </si>
  <si>
    <t>1065O-000686</t>
  </si>
  <si>
    <t>11/26/21-12/25/21</t>
  </si>
  <si>
    <t>1065O-000535</t>
  </si>
  <si>
    <t>AT&amp;T</t>
  </si>
  <si>
    <t>Reimb. Cell &amp; Intern</t>
  </si>
  <si>
    <t>1065O-000544</t>
  </si>
  <si>
    <t>Leo Jones Reimb.</t>
  </si>
  <si>
    <t>1/25/22-2/24/22</t>
  </si>
  <si>
    <t>1065O-000565</t>
  </si>
  <si>
    <t>1065O-000567</t>
  </si>
  <si>
    <t>1065O-000587</t>
  </si>
  <si>
    <t>2/25/22-3/24/22</t>
  </si>
  <si>
    <t>1065O-000590</t>
  </si>
  <si>
    <t>3/25/22-4/24/22</t>
  </si>
  <si>
    <t>1065O-000603</t>
  </si>
  <si>
    <t>1065O-000605</t>
  </si>
  <si>
    <t>4/25/22-5/24/22</t>
  </si>
  <si>
    <t>1065O-000625</t>
  </si>
  <si>
    <t>1065O-000629</t>
  </si>
  <si>
    <t>1065O-000650</t>
  </si>
  <si>
    <t>5/25/22-6/24/22</t>
  </si>
  <si>
    <t>1065O-000653</t>
  </si>
  <si>
    <t>06/08/2022</t>
  </si>
  <si>
    <t>1065O-000672</t>
  </si>
  <si>
    <t>6/25/22-7/24/22</t>
  </si>
  <si>
    <t>1065O-000676</t>
  </si>
  <si>
    <t>1065O-000693</t>
  </si>
  <si>
    <t>7/25/22-8/24/22</t>
  </si>
  <si>
    <t>1065O-000695</t>
  </si>
  <si>
    <t>08/08/2022</t>
  </si>
  <si>
    <t>601960</t>
  </si>
  <si>
    <t>Internet Service</t>
  </si>
  <si>
    <t>EverywhereWireless</t>
  </si>
  <si>
    <t>00020633</t>
  </si>
  <si>
    <t>02/07/2022</t>
  </si>
  <si>
    <t>To record Electronic Withdrawal for Everywhere Wireless</t>
  </si>
  <si>
    <t>(internet service)</t>
  </si>
  <si>
    <t>Internet Pmt fm Rsv</t>
  </si>
  <si>
    <t>00020640</t>
  </si>
  <si>
    <t>FEB 22 AJE1</t>
  </si>
  <si>
    <t>To record adjustemsnts for February 2022.</t>
  </si>
  <si>
    <t>SIMPGR</t>
  </si>
  <si>
    <t>1065O-000555</t>
  </si>
  <si>
    <t>Johnson Controls</t>
  </si>
  <si>
    <t>2/1/22-1/31/23</t>
  </si>
  <si>
    <t>1065O-000556</t>
  </si>
  <si>
    <t>Fire &amp; Security</t>
  </si>
  <si>
    <t>7/1/22-6/30/23</t>
  </si>
  <si>
    <t>1065O-000667</t>
  </si>
  <si>
    <t>06/20/2022</t>
  </si>
  <si>
    <t>Fire extinguisher</t>
  </si>
  <si>
    <t>1065O-000709</t>
  </si>
  <si>
    <t>08/25/2022</t>
  </si>
  <si>
    <t>Henrichsen Fire Equi</t>
  </si>
  <si>
    <t>Sub Ledger Activity</t>
  </si>
  <si>
    <t>Employer Taxes</t>
  </si>
  <si>
    <t>122MPR03</t>
  </si>
  <si>
    <t>01/14/2022</t>
  </si>
  <si>
    <t>Hinman House Condo</t>
  </si>
  <si>
    <t>122EPR06</t>
  </si>
  <si>
    <t>222MPR03</t>
  </si>
  <si>
    <t>02/15/2022</t>
  </si>
  <si>
    <t>222EPR06</t>
  </si>
  <si>
    <t>322MPR03</t>
  </si>
  <si>
    <t>322EPR06</t>
  </si>
  <si>
    <t>422MPR03</t>
  </si>
  <si>
    <t>04/15/2022</t>
  </si>
  <si>
    <t>422EPR06</t>
  </si>
  <si>
    <t>04/29/2022</t>
  </si>
  <si>
    <t>522MPR03</t>
  </si>
  <si>
    <t>05/13/2022</t>
  </si>
  <si>
    <t>522EPR06</t>
  </si>
  <si>
    <t>622MPR03</t>
  </si>
  <si>
    <t>622EPR06</t>
  </si>
  <si>
    <t>722MPR03</t>
  </si>
  <si>
    <t>07/15/2022</t>
  </si>
  <si>
    <t>722EPR06</t>
  </si>
  <si>
    <t>07/29/2022</t>
  </si>
  <si>
    <t>822MPR03</t>
  </si>
  <si>
    <t>822EPR06</t>
  </si>
  <si>
    <t>pest control</t>
  </si>
  <si>
    <t>1065O-000551</t>
  </si>
  <si>
    <t>International Exterm</t>
  </si>
  <si>
    <t>1065O-000573</t>
  </si>
  <si>
    <t>1065O-000592</t>
  </si>
  <si>
    <t>1065O-000613</t>
  </si>
  <si>
    <t>1065O-000621</t>
  </si>
  <si>
    <t>1065O-000634</t>
  </si>
  <si>
    <t>1065O-000655</t>
  </si>
  <si>
    <t>1065O-000687</t>
  </si>
  <si>
    <t>1065O-000697</t>
  </si>
  <si>
    <t>Loose yards</t>
  </si>
  <si>
    <t>1065O-000546</t>
  </si>
  <si>
    <t>Lakeshore Recycling</t>
  </si>
  <si>
    <t>Relief Janitorial S-</t>
  </si>
  <si>
    <t>1065O-000705</t>
  </si>
  <si>
    <t>A&amp;M Property Sevices</t>
  </si>
  <si>
    <t>Weekend Janitorial</t>
  </si>
  <si>
    <t>1065O-000540</t>
  </si>
  <si>
    <t>Leslie Campbell</t>
  </si>
  <si>
    <t>1065O-000561</t>
  </si>
  <si>
    <t>01/25/2022</t>
  </si>
  <si>
    <t>1065O-000568</t>
  </si>
  <si>
    <t>1065O-000581</t>
  </si>
  <si>
    <t>02/17/2022</t>
  </si>
  <si>
    <t>1065O-000588</t>
  </si>
  <si>
    <t>1065O-000601</t>
  </si>
  <si>
    <t>03/25/2022</t>
  </si>
  <si>
    <t>1065O-000606</t>
  </si>
  <si>
    <t>1065O-000623</t>
  </si>
  <si>
    <t>04/20/2022</t>
  </si>
  <si>
    <t>1065O-000630</t>
  </si>
  <si>
    <t>1065O-000644</t>
  </si>
  <si>
    <t>05/23/2022</t>
  </si>
  <si>
    <t>1065O-000651</t>
  </si>
  <si>
    <t>1065O-000662</t>
  </si>
  <si>
    <t>1065O-000673</t>
  </si>
  <si>
    <t>1065O-000682</t>
  </si>
  <si>
    <t>1065O-000694</t>
  </si>
  <si>
    <t>1065O-000711</t>
  </si>
  <si>
    <t>Doorbell rings repai</t>
  </si>
  <si>
    <t>1065O-000599</t>
  </si>
  <si>
    <t>03/21/2022</t>
  </si>
  <si>
    <t>M &amp; R Electronic</t>
  </si>
  <si>
    <t>1065O-000619</t>
  </si>
  <si>
    <t>Johnson Locksmith, I</t>
  </si>
  <si>
    <t>1065O-000690</t>
  </si>
  <si>
    <t>Final payment</t>
  </si>
  <si>
    <t>1065O-000541</t>
  </si>
  <si>
    <t>Essence Painting &amp;</t>
  </si>
  <si>
    <t>1065O-000563</t>
  </si>
  <si>
    <t>1065O-000632</t>
  </si>
  <si>
    <t>Arti's Painting &amp; Re</t>
  </si>
  <si>
    <t>00178760</t>
  </si>
  <si>
    <t>Carpet cleaning</t>
  </si>
  <si>
    <t>1065O-000699</t>
  </si>
  <si>
    <t>Mister Natural Servi</t>
  </si>
  <si>
    <t>Rent Jan 2022</t>
  </si>
  <si>
    <t>1065O-000558</t>
  </si>
  <si>
    <t>CSC Service Works</t>
  </si>
  <si>
    <t>Feb 22 rent</t>
  </si>
  <si>
    <t>1065O-000578</t>
  </si>
  <si>
    <t>Rent March 2022</t>
  </si>
  <si>
    <t>1065O-000598</t>
  </si>
  <si>
    <t>03/16/2022</t>
  </si>
  <si>
    <t>Apr 22 Rent</t>
  </si>
  <si>
    <t>1065O-000617</t>
  </si>
  <si>
    <t>May 22 Rent</t>
  </si>
  <si>
    <t>1065O-000642</t>
  </si>
  <si>
    <t>June 22 Rent</t>
  </si>
  <si>
    <t>1065O-000657</t>
  </si>
  <si>
    <t>Rent July 22</t>
  </si>
  <si>
    <t>1065O-000680</t>
  </si>
  <si>
    <t>Aug 22 Rent</t>
  </si>
  <si>
    <t>1065O-000706</t>
  </si>
  <si>
    <t>Power wash garage</t>
  </si>
  <si>
    <t>1065O-000692</t>
  </si>
  <si>
    <t>Kashian Bros. Inc</t>
  </si>
  <si>
    <t>1065O-000582</t>
  </si>
  <si>
    <t>02/22/2022</t>
  </si>
  <si>
    <t>Hayes Mechanical</t>
  </si>
  <si>
    <t>1065O-000585</t>
  </si>
  <si>
    <t>1065O-000600</t>
  </si>
  <si>
    <t>03/22/2022</t>
  </si>
  <si>
    <t>Boiler repair</t>
  </si>
  <si>
    <t>1065O-000665</t>
  </si>
  <si>
    <t>Install new boiler d</t>
  </si>
  <si>
    <t>1065O-000702</t>
  </si>
  <si>
    <t>Dec 2021 service</t>
  </si>
  <si>
    <t>1065O-000549</t>
  </si>
  <si>
    <t>East Elevator LLC</t>
  </si>
  <si>
    <t>Jan 22 Service &amp; Ass</t>
  </si>
  <si>
    <t>1065O-000571</t>
  </si>
  <si>
    <t>Feb 22 Janitorial</t>
  </si>
  <si>
    <t>1065O-000584</t>
  </si>
  <si>
    <t>March 2022 service</t>
  </si>
  <si>
    <t>1065O-000608</t>
  </si>
  <si>
    <t>April 22 maintenance</t>
  </si>
  <si>
    <t>1065O-000633</t>
  </si>
  <si>
    <t>May 22 Service</t>
  </si>
  <si>
    <t>1065O-000654</t>
  </si>
  <si>
    <t>June 22 Service</t>
  </si>
  <si>
    <t>1065O-000674</t>
  </si>
  <si>
    <t>July 22 Service</t>
  </si>
  <si>
    <t>1065O-000696</t>
  </si>
  <si>
    <t>606086</t>
  </si>
  <si>
    <t>Equipment Replacement</t>
  </si>
  <si>
    <t>Dish washer-#809</t>
  </si>
  <si>
    <t>1065O-000658</t>
  </si>
  <si>
    <t>00178759</t>
  </si>
  <si>
    <t>1065O-000645</t>
  </si>
  <si>
    <t>Repairs pump</t>
  </si>
  <si>
    <t>1065O-000681</t>
  </si>
  <si>
    <t>1065O-000710</t>
  </si>
  <si>
    <t>Rodded</t>
  </si>
  <si>
    <t>1065O-000580</t>
  </si>
  <si>
    <t>Plumbing</t>
  </si>
  <si>
    <t>Rodded kitchen</t>
  </si>
  <si>
    <t>1065O-000628</t>
  </si>
  <si>
    <t>to acc.#601000</t>
  </si>
  <si>
    <t>00177354</t>
  </si>
  <si>
    <t>809 Electrical repai</t>
  </si>
  <si>
    <t>1065O-000641</t>
  </si>
  <si>
    <t>Snyder Electric &amp; LT</t>
  </si>
  <si>
    <t>00177208</t>
  </si>
  <si>
    <t>RCR</t>
  </si>
  <si>
    <t>00177798</t>
  </si>
  <si>
    <t>RM Credits</t>
  </si>
  <si>
    <t>Clean unit 809 &amp; rei</t>
  </si>
  <si>
    <t>1065O-000646</t>
  </si>
  <si>
    <t>05/25/2022</t>
  </si>
  <si>
    <t>Presuure Wash Tile/G</t>
  </si>
  <si>
    <t>1065O-000704</t>
  </si>
  <si>
    <t>00183042</t>
  </si>
  <si>
    <t>08/17/2022</t>
  </si>
  <si>
    <t>00183087</t>
  </si>
  <si>
    <t>00184948</t>
  </si>
  <si>
    <t>Sealant application</t>
  </si>
  <si>
    <t>1065O-000708</t>
  </si>
  <si>
    <t>08/22/2022</t>
  </si>
  <si>
    <t>Central Building &amp; P</t>
  </si>
  <si>
    <t>1065O-000637</t>
  </si>
  <si>
    <t>1065O-000593</t>
  </si>
  <si>
    <t>Lemoi Ace Hardware</t>
  </si>
  <si>
    <t>1065O-000557</t>
  </si>
  <si>
    <t>1065O-000574</t>
  </si>
  <si>
    <t>Misc supplies</t>
  </si>
  <si>
    <t>1065O-000614</t>
  </si>
  <si>
    <t>1065O-000635</t>
  </si>
  <si>
    <t>Reimbursement</t>
  </si>
  <si>
    <t>1065O-000656</t>
  </si>
  <si>
    <t>1065O-000688</t>
  </si>
  <si>
    <t>1065O-000698</t>
  </si>
  <si>
    <t>Garbage chute repair</t>
  </si>
  <si>
    <t>1065R-001235</t>
  </si>
  <si>
    <t>KB CHUTES LLC</t>
  </si>
  <si>
    <t>Everywhere Wireless</t>
  </si>
  <si>
    <t>00020821</t>
  </si>
  <si>
    <t>To record electronic withdrawal for Everywhere Wireless</t>
  </si>
  <si>
    <t>00020975</t>
  </si>
  <si>
    <t>to record electronic withdrawal for Everywhere Wireless</t>
  </si>
  <si>
    <t>00011095</t>
  </si>
  <si>
    <t>00011096</t>
  </si>
  <si>
    <t>00011243</t>
  </si>
  <si>
    <t>00011362</t>
  </si>
  <si>
    <t>Reserve Contribution</t>
  </si>
  <si>
    <t>00010775</t>
  </si>
  <si>
    <t>01/01/2022</t>
  </si>
  <si>
    <t>00010777</t>
  </si>
  <si>
    <t>02/01/2022</t>
  </si>
  <si>
    <t>00010944</t>
  </si>
  <si>
    <t>00011054</t>
  </si>
  <si>
    <t>00011057</t>
  </si>
  <si>
    <t>00011183</t>
  </si>
  <si>
    <t>00011186</t>
  </si>
  <si>
    <t>00011377</t>
  </si>
  <si>
    <t>Entity Totals</t>
  </si>
  <si>
    <t>Jan-Sept</t>
  </si>
  <si>
    <t>Lobby Flooring</t>
  </si>
  <si>
    <t>APPROVED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</si>
</sst>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"/>
    <numFmt numFmtId="165" formatCode="_(* #,##0_);_(* \(#,##0\);_(* &quot;-&quot;??_);_(@_)"/>
  </numFmts>
  <fonts count="24" x14ac:knownFonts="1">
    <font>
      <sz val="9"/>
      <name val="Arial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9"/>
      <color rgb="FF0070C0"/>
      <name val="Arial"/>
      <family val="2"/>
    </font>
    <font>
      <sz val="10"/>
      <color rgb="FF0070C0"/>
      <name val="Arial"/>
      <family val="2"/>
    </font>
    <font>
      <sz val="9"/>
      <color rgb="FF00B050"/>
      <name val="Arial"/>
      <family val="2"/>
    </font>
    <font>
      <sz val="9"/>
      <color rgb="FFFF000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DDDDD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9" fillId="0" borderId="0" applyFont="0" applyFill="0" applyBorder="0" applyAlignment="0" applyProtection="0"/>
  </cellStyleXfs>
  <cellXfs count="32">
    <xf numFmtId="0" fontId="0" fillId="0" borderId="0" xfId="0"/>
    <xf numFmtId="49" fontId="0" fillId="0" borderId="0" xfId="0" applyNumberFormat="1" applyAlignment="1">
      <alignment horizontal="left"/>
    </xf>
    <xf numFmtId="2" fontId="0" fillId="0" borderId="0" xfId="0" applyNumberFormat="1" applyAlignment="1">
      <alignment horizontal="right"/>
    </xf>
    <xf numFmtId="0" fontId="0" fillId="33" borderId="0" xfId="0" applyFill="1"/>
    <xf numFmtId="0" fontId="0" fillId="33" borderId="0" xfId="0" applyFill="1" applyAlignment="1">
      <alignment horizontal="right"/>
    </xf>
    <xf numFmtId="0" fontId="18" fillId="0" borderId="0" xfId="0" applyFont="1"/>
    <xf numFmtId="164" fontId="18" fillId="0" borderId="0" xfId="0" applyNumberFormat="1" applyFont="1" applyAlignment="1">
      <alignment horizontal="right"/>
    </xf>
    <xf numFmtId="165" fontId="18" fillId="0" borderId="0" xfId="42" applyNumberFormat="1" applyFont="1"/>
    <xf numFmtId="0" fontId="20" fillId="33" borderId="0" xfId="0" applyFont="1" applyFill="1" applyAlignment="1">
      <alignment horizontal="right"/>
    </xf>
    <xf numFmtId="0" fontId="21" fillId="0" borderId="0" xfId="0" applyFont="1"/>
    <xf numFmtId="165" fontId="21" fillId="0" borderId="0" xfId="42" applyNumberFormat="1" applyFont="1"/>
    <xf numFmtId="0" fontId="20" fillId="0" borderId="0" xfId="0" applyFont="1" applyAlignment="1">
      <alignment horizontal="right"/>
    </xf>
    <xf numFmtId="2" fontId="22" fillId="0" borderId="0" xfId="0" applyNumberFormat="1" applyFont="1" applyAlignment="1">
      <alignment horizontal="right"/>
    </xf>
    <xf numFmtId="164" fontId="18" fillId="0" borderId="10" xfId="0" applyNumberFormat="1" applyFont="1" applyBorder="1" applyAlignment="1">
      <alignment horizontal="right"/>
    </xf>
    <xf numFmtId="165" fontId="21" fillId="0" borderId="10" xfId="42" applyNumberFormat="1" applyFont="1" applyBorder="1"/>
    <xf numFmtId="165" fontId="21" fillId="34" borderId="0" xfId="42" applyNumberFormat="1" applyFont="1" applyFill="1"/>
    <xf numFmtId="0" fontId="19" fillId="0" borderId="0" xfId="0" applyFont="1"/>
    <xf numFmtId="0" fontId="18" fillId="0" borderId="10" xfId="0" applyFont="1" applyBorder="1"/>
    <xf numFmtId="164" fontId="18" fillId="0" borderId="11" xfId="0" applyNumberFormat="1" applyFont="1" applyBorder="1" applyAlignment="1">
      <alignment horizontal="right"/>
    </xf>
    <xf numFmtId="165" fontId="21" fillId="0" borderId="0" xfId="42" applyNumberFormat="1" applyFont="1" applyBorder="1"/>
    <xf numFmtId="9" fontId="0" fillId="0" borderId="0" xfId="0" applyNumberFormat="1"/>
    <xf numFmtId="4" fontId="0" fillId="0" borderId="0" xfId="0" applyNumberFormat="1" applyAlignment="1">
      <alignment horizontal="right"/>
    </xf>
    <xf numFmtId="4" fontId="0" fillId="33" borderId="0" xfId="0" applyNumberFormat="1" applyFill="1" applyAlignment="1">
      <alignment horizontal="right"/>
    </xf>
    <xf numFmtId="0" fontId="23" fillId="33" borderId="0" xfId="0" applyFont="1" applyFill="1" applyAlignment="1">
      <alignment horizontal="right"/>
    </xf>
    <xf numFmtId="4" fontId="23" fillId="0" borderId="0" xfId="0" applyNumberFormat="1" applyFont="1" applyAlignment="1">
      <alignment horizontal="right"/>
    </xf>
    <xf numFmtId="2" fontId="23" fillId="0" borderId="0" xfId="0" applyNumberFormat="1" applyFont="1" applyAlignment="1">
      <alignment horizontal="right"/>
    </xf>
    <xf numFmtId="4" fontId="23" fillId="33" borderId="0" xfId="0" applyNumberFormat="1" applyFont="1" applyFill="1" applyAlignment="1">
      <alignment horizontal="right"/>
    </xf>
    <xf numFmtId="0" fontId="19" fillId="33" borderId="0" xfId="0" applyFont="1" applyFill="1" applyAlignment="1">
      <alignment horizontal="right"/>
    </xf>
    <xf numFmtId="2" fontId="19" fillId="0" borderId="0" xfId="0" applyNumberFormat="1" applyFont="1" applyAlignment="1">
      <alignment horizontal="right"/>
    </xf>
    <xf numFmtId="165" fontId="18" fillId="0" borderId="10" xfId="42" applyNumberFormat="1" applyFont="1" applyBorder="1"/>
    <xf numFmtId="3" fontId="18" fillId="0" borderId="0" xfId="0" applyNumberFormat="1" applyFont="1"/>
    <xf numFmtId="49" fontId="0" fillId="0" borderId="0" xfId="0" applyNumberFormat="1" applyAlignment="1">
      <alignment horizontal="left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2" builtinId="3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16"/>
  <sheetViews>
    <sheetView tabSelected="1" zoomScale="200" zoomScaleNormal="200" workbookViewId="0">
      <pane xSplit="2" ySplit="2" topLeftCell="C92" activePane="bottomRight" state="frozen"/>
      <selection pane="topRight" activeCell="C1" sqref="C1"/>
      <selection pane="bottomLeft" activeCell="A3" sqref="A3"/>
      <selection pane="bottomRight" activeCell="G114" sqref="G114"/>
    </sheetView>
  </sheetViews>
  <sheetFormatPr baseColWidth="10" defaultColWidth="9" defaultRowHeight="12" customHeight="1" x14ac:dyDescent="0.15"/>
  <cols>
    <col min="1" max="1" width="11.3984375" style="1" bestFit="1" customWidth="1"/>
    <col min="2" max="2" width="57.796875" style="1" customWidth="1"/>
    <col min="3" max="3" width="0.19921875" style="2" customWidth="1"/>
    <col min="4" max="4" width="19" style="2" customWidth="1"/>
    <col min="5" max="5" width="0.19921875" style="2" customWidth="1"/>
    <col min="6" max="6" width="12.796875" style="11" hidden="1" customWidth="1"/>
    <col min="7" max="7" width="19.3984375" style="12" customWidth="1"/>
    <col min="8" max="8" width="19.59765625" hidden="1" customWidth="1"/>
  </cols>
  <sheetData>
    <row r="1" spans="1:8" ht="12" customHeight="1" x14ac:dyDescent="0.15">
      <c r="A1" s="3" t="s">
        <v>0</v>
      </c>
      <c r="B1" s="3" t="s">
        <v>0</v>
      </c>
      <c r="C1" s="4" t="s">
        <v>1</v>
      </c>
      <c r="D1" s="4" t="s">
        <v>2</v>
      </c>
      <c r="E1" s="4" t="s">
        <v>701</v>
      </c>
      <c r="F1" s="8" t="s">
        <v>3</v>
      </c>
      <c r="G1" s="27">
        <v>2023</v>
      </c>
    </row>
    <row r="2" spans="1:8" ht="12" customHeight="1" x14ac:dyDescent="0.15">
      <c r="A2" s="3" t="s">
        <v>0</v>
      </c>
      <c r="B2" s="3" t="s">
        <v>0</v>
      </c>
      <c r="C2" s="4" t="s">
        <v>5</v>
      </c>
      <c r="D2" s="4" t="s">
        <v>4</v>
      </c>
      <c r="E2" s="4" t="s">
        <v>6</v>
      </c>
      <c r="F2" s="8" t="s">
        <v>7</v>
      </c>
      <c r="G2" s="27" t="s">
        <v>703</v>
      </c>
    </row>
    <row r="3" spans="1:8" ht="12" customHeight="1" x14ac:dyDescent="0.15">
      <c r="A3" s="5" t="s">
        <v>0</v>
      </c>
      <c r="B3" s="5" t="s">
        <v>0</v>
      </c>
      <c r="C3" s="5" t="s">
        <v>0</v>
      </c>
      <c r="D3" s="5" t="s">
        <v>0</v>
      </c>
      <c r="E3" s="5" t="s">
        <v>0</v>
      </c>
      <c r="F3" s="9" t="s">
        <v>0</v>
      </c>
      <c r="G3" s="5" t="s">
        <v>0</v>
      </c>
    </row>
    <row r="4" spans="1:8" ht="12" customHeight="1" x14ac:dyDescent="0.15">
      <c r="A4" s="5" t="s">
        <v>0</v>
      </c>
      <c r="B4" s="5" t="s">
        <v>8</v>
      </c>
      <c r="C4" s="5" t="s">
        <v>0</v>
      </c>
      <c r="D4" s="5" t="s">
        <v>0</v>
      </c>
      <c r="E4" s="5" t="s">
        <v>0</v>
      </c>
      <c r="F4" s="9" t="s">
        <v>0</v>
      </c>
      <c r="G4" s="5" t="s">
        <v>0</v>
      </c>
    </row>
    <row r="5" spans="1:8" ht="12" customHeight="1" x14ac:dyDescent="0.15">
      <c r="A5" s="5" t="s">
        <v>9</v>
      </c>
      <c r="B5" s="5" t="s">
        <v>10</v>
      </c>
      <c r="C5" s="6">
        <v>436270</v>
      </c>
      <c r="D5" s="6">
        <v>436270</v>
      </c>
      <c r="E5" s="6">
        <v>327202.38</v>
      </c>
      <c r="F5" s="10">
        <f>E5*12/9</f>
        <v>436269.84</v>
      </c>
      <c r="G5" s="6">
        <v>436270</v>
      </c>
      <c r="H5" s="20"/>
    </row>
    <row r="6" spans="1:8" ht="12" customHeight="1" x14ac:dyDescent="0.15">
      <c r="A6" s="5" t="s">
        <v>11</v>
      </c>
      <c r="B6" s="5" t="s">
        <v>12</v>
      </c>
      <c r="C6" s="6">
        <v>3150</v>
      </c>
      <c r="D6" s="6">
        <v>2000</v>
      </c>
      <c r="E6" s="6">
        <v>1800</v>
      </c>
      <c r="F6" s="10">
        <f t="shared" ref="F6:F9" si="0">E6*12/9</f>
        <v>2400</v>
      </c>
      <c r="G6" s="6">
        <v>2000</v>
      </c>
    </row>
    <row r="7" spans="1:8" ht="12" customHeight="1" x14ac:dyDescent="0.15">
      <c r="A7" s="5" t="s">
        <v>13</v>
      </c>
      <c r="B7" s="5" t="s">
        <v>14</v>
      </c>
      <c r="C7" s="6">
        <v>8850</v>
      </c>
      <c r="D7" s="6">
        <v>3600</v>
      </c>
      <c r="E7" s="6">
        <v>6150</v>
      </c>
      <c r="F7" s="10">
        <f t="shared" si="0"/>
        <v>8200</v>
      </c>
      <c r="G7" s="6">
        <v>3600</v>
      </c>
    </row>
    <row r="8" spans="1:8" ht="12" customHeight="1" x14ac:dyDescent="0.15">
      <c r="A8" s="5" t="s">
        <v>15</v>
      </c>
      <c r="B8" s="5" t="s">
        <v>16</v>
      </c>
      <c r="C8" s="6">
        <v>26926</v>
      </c>
      <c r="D8" s="6">
        <v>26926</v>
      </c>
      <c r="E8" s="6">
        <v>20194.38</v>
      </c>
      <c r="F8" s="10">
        <f t="shared" si="0"/>
        <v>26925.84</v>
      </c>
      <c r="G8" s="6">
        <v>26926</v>
      </c>
    </row>
    <row r="9" spans="1:8" ht="12" customHeight="1" x14ac:dyDescent="0.15">
      <c r="A9" s="5" t="s">
        <v>17</v>
      </c>
      <c r="B9" s="5" t="s">
        <v>18</v>
      </c>
      <c r="C9" s="6">
        <v>8490</v>
      </c>
      <c r="D9" s="6">
        <v>8000</v>
      </c>
      <c r="E9" s="6">
        <v>4480</v>
      </c>
      <c r="F9" s="10">
        <f t="shared" si="0"/>
        <v>5973.333333333333</v>
      </c>
      <c r="G9" s="6">
        <v>8000</v>
      </c>
    </row>
    <row r="10" spans="1:8" ht="12" customHeight="1" x14ac:dyDescent="0.15">
      <c r="A10" s="5" t="s">
        <v>19</v>
      </c>
      <c r="B10" s="5" t="s">
        <v>20</v>
      </c>
      <c r="C10" s="6">
        <v>288</v>
      </c>
      <c r="D10" s="6">
        <v>288</v>
      </c>
      <c r="E10" s="6">
        <v>288</v>
      </c>
      <c r="F10" s="10">
        <v>288</v>
      </c>
      <c r="G10" s="6">
        <v>288</v>
      </c>
    </row>
    <row r="11" spans="1:8" ht="12" customHeight="1" x14ac:dyDescent="0.15">
      <c r="A11" s="5" t="s">
        <v>21</v>
      </c>
      <c r="B11" s="5" t="s">
        <v>22</v>
      </c>
      <c r="C11" s="6">
        <v>5875</v>
      </c>
      <c r="D11" s="6">
        <v>5875</v>
      </c>
      <c r="E11" s="6">
        <v>4406.22</v>
      </c>
      <c r="F11" s="10">
        <f>E11*12/9</f>
        <v>5874.96</v>
      </c>
      <c r="G11" s="6">
        <v>5875</v>
      </c>
    </row>
    <row r="12" spans="1:8" ht="12" customHeight="1" x14ac:dyDescent="0.15">
      <c r="A12" s="5" t="s">
        <v>23</v>
      </c>
      <c r="B12" s="5" t="s">
        <v>24</v>
      </c>
      <c r="C12" s="6">
        <v>466</v>
      </c>
      <c r="D12" s="6">
        <v>466</v>
      </c>
      <c r="E12" s="6">
        <v>349.38</v>
      </c>
      <c r="F12" s="10">
        <f>E12*12/9</f>
        <v>465.83999999999992</v>
      </c>
      <c r="G12" s="6">
        <v>466</v>
      </c>
    </row>
    <row r="13" spans="1:8" ht="12" customHeight="1" x14ac:dyDescent="0.15">
      <c r="A13" s="5" t="s">
        <v>25</v>
      </c>
      <c r="B13" s="5" t="s">
        <v>26</v>
      </c>
      <c r="C13" s="6">
        <v>-5875</v>
      </c>
      <c r="D13" s="6">
        <v>-5875</v>
      </c>
      <c r="E13" s="6">
        <v>-4406.22</v>
      </c>
      <c r="F13" s="10">
        <f>E13*12/9</f>
        <v>-5874.96</v>
      </c>
      <c r="G13" s="6">
        <v>-5875</v>
      </c>
    </row>
    <row r="14" spans="1:8" ht="12" customHeight="1" x14ac:dyDescent="0.15">
      <c r="A14" s="5" t="s">
        <v>27</v>
      </c>
      <c r="B14" s="5" t="s">
        <v>28</v>
      </c>
      <c r="C14" s="13">
        <v>-466</v>
      </c>
      <c r="D14" s="13">
        <v>-466</v>
      </c>
      <c r="E14" s="13">
        <v>-349.38</v>
      </c>
      <c r="F14" s="14">
        <f>E14*12/9</f>
        <v>-465.83999999999992</v>
      </c>
      <c r="G14" s="13">
        <v>-466</v>
      </c>
    </row>
    <row r="15" spans="1:8" ht="12" customHeight="1" x14ac:dyDescent="0.15">
      <c r="A15" s="5"/>
      <c r="B15" s="5"/>
      <c r="C15" s="5"/>
      <c r="D15" s="5"/>
      <c r="E15" s="5"/>
      <c r="F15" s="10"/>
      <c r="G15" s="5"/>
    </row>
    <row r="16" spans="1:8" ht="12" customHeight="1" x14ac:dyDescent="0.15">
      <c r="A16" s="5" t="s">
        <v>0</v>
      </c>
      <c r="B16" s="5" t="s">
        <v>29</v>
      </c>
      <c r="C16" s="6">
        <f>SUM(C5:C15)</f>
        <v>483974</v>
      </c>
      <c r="D16" s="6">
        <f>SUM(D5:D15)</f>
        <v>477084</v>
      </c>
      <c r="E16" s="6">
        <f>SUM(E5:E15)</f>
        <v>360114.76</v>
      </c>
      <c r="F16" s="6">
        <f>SUM(F5:F15)</f>
        <v>480057.01333333337</v>
      </c>
      <c r="G16" s="6">
        <f>SUM(G5:G15)</f>
        <v>477084</v>
      </c>
    </row>
    <row r="17" spans="1:7" ht="12" customHeight="1" x14ac:dyDescent="0.15">
      <c r="A17" s="5" t="s">
        <v>0</v>
      </c>
      <c r="B17" s="5" t="s">
        <v>0</v>
      </c>
      <c r="C17" s="5" t="s">
        <v>0</v>
      </c>
      <c r="D17" s="5" t="s">
        <v>0</v>
      </c>
      <c r="E17" s="5" t="s">
        <v>0</v>
      </c>
      <c r="F17" s="10"/>
      <c r="G17" s="5" t="s">
        <v>0</v>
      </c>
    </row>
    <row r="18" spans="1:7" ht="12" customHeight="1" x14ac:dyDescent="0.15">
      <c r="A18" s="5" t="s">
        <v>0</v>
      </c>
      <c r="B18" s="5" t="s">
        <v>30</v>
      </c>
      <c r="C18" s="5" t="s">
        <v>0</v>
      </c>
      <c r="D18" s="5" t="s">
        <v>0</v>
      </c>
      <c r="E18" s="5" t="s">
        <v>0</v>
      </c>
      <c r="F18" s="10"/>
      <c r="G18" s="5" t="s">
        <v>0</v>
      </c>
    </row>
    <row r="19" spans="1:7" ht="12" customHeight="1" x14ac:dyDescent="0.15">
      <c r="A19" s="5" t="s">
        <v>0</v>
      </c>
      <c r="B19" s="5" t="s">
        <v>31</v>
      </c>
      <c r="C19" s="5" t="s">
        <v>0</v>
      </c>
      <c r="D19" s="5" t="s">
        <v>0</v>
      </c>
      <c r="E19" s="5" t="s">
        <v>0</v>
      </c>
      <c r="F19" s="10"/>
      <c r="G19" s="5" t="s">
        <v>0</v>
      </c>
    </row>
    <row r="20" spans="1:7" ht="12" customHeight="1" x14ac:dyDescent="0.15">
      <c r="A20" s="5" t="s">
        <v>32</v>
      </c>
      <c r="B20" s="5" t="s">
        <v>33</v>
      </c>
      <c r="C20" s="6">
        <v>35222</v>
      </c>
      <c r="D20" s="6">
        <v>35926</v>
      </c>
      <c r="E20" s="6">
        <v>26946</v>
      </c>
      <c r="F20" s="10">
        <f>E20*12/9</f>
        <v>35928</v>
      </c>
      <c r="G20" s="6">
        <v>36644.519999999997</v>
      </c>
    </row>
    <row r="21" spans="1:7" ht="12" customHeight="1" x14ac:dyDescent="0.15">
      <c r="A21" s="5" t="s">
        <v>34</v>
      </c>
      <c r="B21" s="5" t="s">
        <v>35</v>
      </c>
      <c r="C21" s="6">
        <v>14425</v>
      </c>
      <c r="D21" s="6">
        <v>2000</v>
      </c>
      <c r="E21" s="6">
        <v>500</v>
      </c>
      <c r="F21" s="10">
        <f>E21*12/9</f>
        <v>666.66666666666663</v>
      </c>
      <c r="G21" s="6">
        <v>2000</v>
      </c>
    </row>
    <row r="22" spans="1:7" ht="12" customHeight="1" x14ac:dyDescent="0.15">
      <c r="A22" s="5" t="s">
        <v>36</v>
      </c>
      <c r="B22" s="5" t="s">
        <v>37</v>
      </c>
      <c r="C22" s="6">
        <v>2971</v>
      </c>
      <c r="D22" s="6">
        <v>3000</v>
      </c>
      <c r="E22" s="6">
        <v>3114</v>
      </c>
      <c r="F22" s="10">
        <f>E22*12/9</f>
        <v>4152</v>
      </c>
      <c r="G22" s="6">
        <v>3000</v>
      </c>
    </row>
    <row r="23" spans="1:7" ht="12" customHeight="1" x14ac:dyDescent="0.15">
      <c r="A23" s="5" t="s">
        <v>38</v>
      </c>
      <c r="B23" s="5" t="s">
        <v>39</v>
      </c>
      <c r="C23" s="6">
        <v>300</v>
      </c>
      <c r="D23" s="6">
        <v>325</v>
      </c>
      <c r="E23" s="6">
        <v>350</v>
      </c>
      <c r="F23" s="15">
        <v>350</v>
      </c>
      <c r="G23" s="6">
        <v>350</v>
      </c>
    </row>
    <row r="24" spans="1:7" ht="12" customHeight="1" x14ac:dyDescent="0.15">
      <c r="A24" s="5" t="s">
        <v>40</v>
      </c>
      <c r="B24" s="5" t="s">
        <v>41</v>
      </c>
      <c r="C24" s="6">
        <v>1366</v>
      </c>
      <c r="D24" s="6">
        <v>1100</v>
      </c>
      <c r="E24" s="6">
        <v>691.83</v>
      </c>
      <c r="F24" s="10">
        <f>E24*12/9</f>
        <v>922.44</v>
      </c>
      <c r="G24" s="6">
        <v>1000</v>
      </c>
    </row>
    <row r="25" spans="1:7" ht="12" customHeight="1" x14ac:dyDescent="0.15">
      <c r="A25" s="5" t="s">
        <v>42</v>
      </c>
      <c r="B25" s="5" t="s">
        <v>43</v>
      </c>
      <c r="C25" s="6">
        <v>0</v>
      </c>
      <c r="D25" s="6">
        <v>3000</v>
      </c>
      <c r="E25" s="6">
        <v>745</v>
      </c>
      <c r="F25" s="15">
        <v>3000</v>
      </c>
      <c r="G25" s="6">
        <v>800</v>
      </c>
    </row>
    <row r="26" spans="1:7" ht="12" customHeight="1" x14ac:dyDescent="0.15">
      <c r="A26" s="5" t="s">
        <v>44</v>
      </c>
      <c r="B26" s="5" t="s">
        <v>45</v>
      </c>
      <c r="C26" s="6">
        <v>1500</v>
      </c>
      <c r="D26" s="6">
        <v>1500</v>
      </c>
      <c r="E26" s="6">
        <v>768.75</v>
      </c>
      <c r="F26" s="10">
        <f>E26*12/9</f>
        <v>1025</v>
      </c>
      <c r="G26" s="6">
        <v>1500</v>
      </c>
    </row>
    <row r="27" spans="1:7" ht="12" customHeight="1" x14ac:dyDescent="0.15">
      <c r="A27" s="5" t="s">
        <v>46</v>
      </c>
      <c r="B27" s="5" t="s">
        <v>47</v>
      </c>
      <c r="C27" s="6">
        <v>336</v>
      </c>
      <c r="D27" s="6">
        <v>450</v>
      </c>
      <c r="E27" s="6">
        <v>320</v>
      </c>
      <c r="F27" s="10">
        <f>E27+40</f>
        <v>360</v>
      </c>
      <c r="G27" s="6">
        <v>400</v>
      </c>
    </row>
    <row r="28" spans="1:7" ht="12" customHeight="1" x14ac:dyDescent="0.15">
      <c r="A28" s="5" t="s">
        <v>48</v>
      </c>
      <c r="B28" s="5" t="s">
        <v>49</v>
      </c>
      <c r="C28" s="6">
        <v>100</v>
      </c>
      <c r="D28" s="6">
        <v>600</v>
      </c>
      <c r="E28" s="6">
        <v>75</v>
      </c>
      <c r="F28" s="10">
        <f>E28*12/9</f>
        <v>100</v>
      </c>
      <c r="G28" s="6">
        <v>100</v>
      </c>
    </row>
    <row r="29" spans="1:7" ht="12" customHeight="1" x14ac:dyDescent="0.15">
      <c r="A29" s="5" t="s">
        <v>50</v>
      </c>
      <c r="B29" s="5" t="s">
        <v>51</v>
      </c>
      <c r="C29" s="6">
        <v>288</v>
      </c>
      <c r="D29" s="6">
        <v>10</v>
      </c>
      <c r="E29" s="6">
        <v>1270.04</v>
      </c>
      <c r="F29" s="10">
        <f>E29*12/9</f>
        <v>1693.3866666666665</v>
      </c>
      <c r="G29" s="6">
        <v>400</v>
      </c>
    </row>
    <row r="30" spans="1:7" ht="12" customHeight="1" x14ac:dyDescent="0.15">
      <c r="A30" s="5" t="s">
        <v>52</v>
      </c>
      <c r="B30" s="5" t="s">
        <v>53</v>
      </c>
      <c r="C30" s="6">
        <v>1210</v>
      </c>
      <c r="D30" s="6">
        <v>1300</v>
      </c>
      <c r="E30" s="6">
        <v>740</v>
      </c>
      <c r="F30" s="10">
        <f>E30*12/9</f>
        <v>986.66666666666663</v>
      </c>
      <c r="G30" s="6">
        <v>1300</v>
      </c>
    </row>
    <row r="31" spans="1:7" ht="12" customHeight="1" x14ac:dyDescent="0.15">
      <c r="A31" s="5" t="s">
        <v>54</v>
      </c>
      <c r="B31" s="5" t="s">
        <v>55</v>
      </c>
      <c r="C31" s="6">
        <v>1400</v>
      </c>
      <c r="D31" s="6">
        <v>1000</v>
      </c>
      <c r="E31" s="6">
        <v>850</v>
      </c>
      <c r="F31" s="10">
        <f>E31*12/9</f>
        <v>1133.3333333333333</v>
      </c>
      <c r="G31" s="6">
        <v>1000</v>
      </c>
    </row>
    <row r="32" spans="1:7" ht="12" customHeight="1" x14ac:dyDescent="0.15">
      <c r="A32" s="5" t="s">
        <v>56</v>
      </c>
      <c r="B32" s="5" t="s">
        <v>57</v>
      </c>
      <c r="C32" s="6">
        <v>191</v>
      </c>
      <c r="D32" s="6">
        <v>191</v>
      </c>
      <c r="E32" s="6">
        <v>221</v>
      </c>
      <c r="F32" s="15">
        <v>221</v>
      </c>
      <c r="G32" s="6">
        <v>221</v>
      </c>
    </row>
    <row r="33" spans="1:8" ht="12" customHeight="1" x14ac:dyDescent="0.15">
      <c r="A33" s="5" t="s">
        <v>58</v>
      </c>
      <c r="B33" s="5" t="s">
        <v>59</v>
      </c>
      <c r="C33" s="6">
        <v>29718</v>
      </c>
      <c r="D33" s="6">
        <v>33000</v>
      </c>
      <c r="E33" s="6">
        <v>24004</v>
      </c>
      <c r="F33" s="10">
        <f>E33*12/9</f>
        <v>32005.333333333332</v>
      </c>
      <c r="G33" s="6">
        <v>37000</v>
      </c>
    </row>
    <row r="34" spans="1:8" ht="12" customHeight="1" x14ac:dyDescent="0.15">
      <c r="A34" s="5">
        <v>601720</v>
      </c>
      <c r="B34" s="5" t="s">
        <v>170</v>
      </c>
      <c r="C34" s="6">
        <v>0</v>
      </c>
      <c r="D34" s="6">
        <v>0</v>
      </c>
      <c r="E34" s="6">
        <v>1983.02</v>
      </c>
      <c r="F34" s="10">
        <v>5949</v>
      </c>
      <c r="G34" s="6">
        <v>12000</v>
      </c>
    </row>
    <row r="35" spans="1:8" ht="12" customHeight="1" x14ac:dyDescent="0.15">
      <c r="A35" s="5">
        <v>601800</v>
      </c>
      <c r="B35" s="5" t="s">
        <v>60</v>
      </c>
      <c r="C35" s="6">
        <v>6457</v>
      </c>
      <c r="D35" s="6">
        <v>0</v>
      </c>
      <c r="E35" s="6">
        <v>224</v>
      </c>
      <c r="F35" s="19">
        <f>E35*12/9</f>
        <v>298.66666666666669</v>
      </c>
      <c r="G35" s="6">
        <v>1000</v>
      </c>
    </row>
    <row r="36" spans="1:8" ht="12" customHeight="1" x14ac:dyDescent="0.15">
      <c r="A36" s="5">
        <v>601950</v>
      </c>
      <c r="B36" s="5" t="s">
        <v>171</v>
      </c>
      <c r="C36" s="13">
        <v>0</v>
      </c>
      <c r="D36" s="13"/>
      <c r="E36" s="13"/>
      <c r="F36" s="14"/>
      <c r="G36" s="13">
        <v>38563.199999999997</v>
      </c>
    </row>
    <row r="37" spans="1:8" ht="12" customHeight="1" x14ac:dyDescent="0.15">
      <c r="F37" s="10">
        <f>E37*12/9</f>
        <v>0</v>
      </c>
      <c r="G37" s="28"/>
    </row>
    <row r="38" spans="1:8" ht="12" customHeight="1" x14ac:dyDescent="0.15">
      <c r="A38" s="5" t="s">
        <v>0</v>
      </c>
      <c r="B38" s="5" t="s">
        <v>61</v>
      </c>
      <c r="C38" s="6">
        <f>SUM(C20:C37)</f>
        <v>95484</v>
      </c>
      <c r="D38" s="6">
        <f t="shared" ref="D38:G38" si="1">SUM(D20:D37)</f>
        <v>83402</v>
      </c>
      <c r="E38" s="6">
        <f t="shared" si="1"/>
        <v>62802.64</v>
      </c>
      <c r="F38" s="6">
        <f t="shared" si="1"/>
        <v>88791.493333333332</v>
      </c>
      <c r="G38" s="6">
        <f t="shared" si="1"/>
        <v>137278.71999999997</v>
      </c>
    </row>
    <row r="39" spans="1:8" ht="12" customHeight="1" x14ac:dyDescent="0.15">
      <c r="A39" s="5" t="s">
        <v>0</v>
      </c>
      <c r="B39" s="5" t="s">
        <v>0</v>
      </c>
      <c r="C39" s="5" t="s">
        <v>0</v>
      </c>
      <c r="D39" s="5" t="s">
        <v>0</v>
      </c>
      <c r="E39" s="5" t="s">
        <v>0</v>
      </c>
      <c r="F39" s="10"/>
      <c r="G39" s="5" t="s">
        <v>0</v>
      </c>
    </row>
    <row r="40" spans="1:8" ht="12" customHeight="1" x14ac:dyDescent="0.15">
      <c r="A40" s="5" t="s">
        <v>0</v>
      </c>
      <c r="B40" s="5" t="s">
        <v>62</v>
      </c>
      <c r="C40" s="5" t="s">
        <v>0</v>
      </c>
      <c r="D40" s="5" t="s">
        <v>0</v>
      </c>
      <c r="E40" s="5" t="s">
        <v>0</v>
      </c>
      <c r="F40" s="10"/>
      <c r="G40" s="5" t="s">
        <v>0</v>
      </c>
    </row>
    <row r="41" spans="1:8" ht="12" customHeight="1" x14ac:dyDescent="0.15">
      <c r="A41" s="5" t="s">
        <v>63</v>
      </c>
      <c r="B41" s="5" t="s">
        <v>64</v>
      </c>
      <c r="C41" s="6">
        <v>3717</v>
      </c>
      <c r="D41" s="6">
        <v>5600</v>
      </c>
      <c r="E41" s="6">
        <v>3390.79</v>
      </c>
      <c r="F41" s="10">
        <f>E41*12/9</f>
        <v>4521.0533333333333</v>
      </c>
      <c r="G41" s="6">
        <v>5600</v>
      </c>
    </row>
    <row r="42" spans="1:8" ht="12" customHeight="1" x14ac:dyDescent="0.15">
      <c r="A42" s="5" t="s">
        <v>65</v>
      </c>
      <c r="B42" s="5" t="s">
        <v>66</v>
      </c>
      <c r="C42" s="6">
        <v>53918</v>
      </c>
      <c r="D42" s="6">
        <v>54764</v>
      </c>
      <c r="E42" s="6">
        <v>41072.58</v>
      </c>
      <c r="F42" s="10">
        <f>E42*12/9</f>
        <v>54763.44</v>
      </c>
      <c r="G42" s="6">
        <v>54764</v>
      </c>
      <c r="H42" s="20"/>
    </row>
    <row r="43" spans="1:8" ht="12" customHeight="1" x14ac:dyDescent="0.15">
      <c r="A43" s="5" t="s">
        <v>67</v>
      </c>
      <c r="B43" s="5" t="s">
        <v>68</v>
      </c>
      <c r="C43" s="6">
        <v>4254</v>
      </c>
      <c r="D43" s="6">
        <v>4300</v>
      </c>
      <c r="E43" s="6">
        <v>3278.02</v>
      </c>
      <c r="F43" s="10">
        <f>E43*12/9</f>
        <v>4370.6933333333327</v>
      </c>
      <c r="G43" s="6">
        <v>4300</v>
      </c>
    </row>
    <row r="44" spans="1:8" ht="12" customHeight="1" x14ac:dyDescent="0.15">
      <c r="A44" s="5" t="s">
        <v>69</v>
      </c>
      <c r="B44" s="5" t="s">
        <v>70</v>
      </c>
      <c r="C44" s="6">
        <v>10686</v>
      </c>
      <c r="D44" s="6">
        <v>11007</v>
      </c>
      <c r="E44" s="6">
        <v>11007</v>
      </c>
      <c r="F44" s="10">
        <v>11007</v>
      </c>
      <c r="G44" s="6">
        <v>11007</v>
      </c>
    </row>
    <row r="45" spans="1:8" ht="12" customHeight="1" x14ac:dyDescent="0.15">
      <c r="A45" s="5" t="s">
        <v>71</v>
      </c>
      <c r="B45" s="5" t="s">
        <v>72</v>
      </c>
      <c r="C45" s="6">
        <v>1232</v>
      </c>
      <c r="D45" s="6">
        <v>1245</v>
      </c>
      <c r="E45" s="6">
        <v>1019.98</v>
      </c>
      <c r="F45" s="10">
        <f t="shared" ref="F45:F68" si="2">E45*12/9</f>
        <v>1359.9733333333334</v>
      </c>
      <c r="G45" s="6">
        <v>1375</v>
      </c>
    </row>
    <row r="46" spans="1:8" ht="12" customHeight="1" x14ac:dyDescent="0.15">
      <c r="A46" s="5" t="s">
        <v>73</v>
      </c>
      <c r="B46" s="5" t="s">
        <v>74</v>
      </c>
      <c r="C46" s="6">
        <v>2566</v>
      </c>
      <c r="D46" s="6">
        <v>4500</v>
      </c>
      <c r="E46" s="6">
        <v>1308</v>
      </c>
      <c r="F46" s="10">
        <f t="shared" si="2"/>
        <v>1744</v>
      </c>
      <c r="G46" s="6">
        <v>2500</v>
      </c>
    </row>
    <row r="47" spans="1:8" ht="12" customHeight="1" x14ac:dyDescent="0.15">
      <c r="A47" s="5" t="s">
        <v>75</v>
      </c>
      <c r="B47" s="5" t="s">
        <v>76</v>
      </c>
      <c r="C47" s="6">
        <v>150</v>
      </c>
      <c r="D47" s="6">
        <v>300</v>
      </c>
      <c r="E47" s="6">
        <v>50</v>
      </c>
      <c r="F47" s="10">
        <f t="shared" si="2"/>
        <v>66.666666666666671</v>
      </c>
      <c r="G47" s="6">
        <v>300</v>
      </c>
    </row>
    <row r="48" spans="1:8" ht="12" customHeight="1" x14ac:dyDescent="0.15">
      <c r="A48" s="5" t="s">
        <v>77</v>
      </c>
      <c r="B48" s="5" t="s">
        <v>78</v>
      </c>
      <c r="C48" s="6">
        <v>8841</v>
      </c>
      <c r="D48" s="6">
        <v>9700</v>
      </c>
      <c r="E48" s="6">
        <v>7956</v>
      </c>
      <c r="F48" s="10">
        <f t="shared" si="2"/>
        <v>10608</v>
      </c>
      <c r="G48" s="6">
        <v>9700</v>
      </c>
    </row>
    <row r="49" spans="1:7" ht="12" customHeight="1" x14ac:dyDescent="0.15">
      <c r="A49" s="5" t="s">
        <v>79</v>
      </c>
      <c r="B49" s="5" t="s">
        <v>80</v>
      </c>
      <c r="C49" s="6">
        <v>2585</v>
      </c>
      <c r="D49" s="6">
        <v>3500</v>
      </c>
      <c r="E49" s="6">
        <v>0</v>
      </c>
      <c r="F49" s="10">
        <f t="shared" si="2"/>
        <v>0</v>
      </c>
      <c r="G49" s="6">
        <v>3500</v>
      </c>
    </row>
    <row r="50" spans="1:7" ht="12" customHeight="1" x14ac:dyDescent="0.15">
      <c r="A50" s="5" t="s">
        <v>81</v>
      </c>
      <c r="B50" s="5" t="s">
        <v>82</v>
      </c>
      <c r="C50" s="6">
        <v>0</v>
      </c>
      <c r="D50" s="6">
        <v>2000</v>
      </c>
      <c r="E50" s="6">
        <v>0</v>
      </c>
      <c r="F50" s="10">
        <f t="shared" si="2"/>
        <v>0</v>
      </c>
      <c r="G50" s="6">
        <v>2000</v>
      </c>
    </row>
    <row r="51" spans="1:7" ht="12" customHeight="1" x14ac:dyDescent="0.15">
      <c r="A51" s="5" t="s">
        <v>83</v>
      </c>
      <c r="B51" s="5" t="s">
        <v>84</v>
      </c>
      <c r="C51" s="6">
        <v>1320</v>
      </c>
      <c r="D51" s="6">
        <v>1466</v>
      </c>
      <c r="E51" s="6">
        <v>947.52</v>
      </c>
      <c r="F51" s="10">
        <f t="shared" si="2"/>
        <v>1263.3599999999999</v>
      </c>
      <c r="G51" s="6">
        <v>1466</v>
      </c>
    </row>
    <row r="52" spans="1:7" ht="12" customHeight="1" x14ac:dyDescent="0.15">
      <c r="A52" s="5" t="s">
        <v>85</v>
      </c>
      <c r="B52" s="5" t="s">
        <v>86</v>
      </c>
      <c r="C52" s="6">
        <v>0</v>
      </c>
      <c r="D52" s="6">
        <v>3000</v>
      </c>
      <c r="E52" s="6">
        <v>990</v>
      </c>
      <c r="F52" s="10">
        <f t="shared" si="2"/>
        <v>1320</v>
      </c>
      <c r="G52" s="6">
        <v>2000</v>
      </c>
    </row>
    <row r="53" spans="1:7" ht="12" customHeight="1" x14ac:dyDescent="0.15">
      <c r="A53" s="5" t="s">
        <v>87</v>
      </c>
      <c r="B53" s="5" t="s">
        <v>88</v>
      </c>
      <c r="C53" s="6">
        <v>1324</v>
      </c>
      <c r="D53" s="6">
        <v>1000</v>
      </c>
      <c r="E53" s="6">
        <v>527</v>
      </c>
      <c r="F53" s="10">
        <f t="shared" si="2"/>
        <v>702.66666666666663</v>
      </c>
      <c r="G53" s="6">
        <v>1000</v>
      </c>
    </row>
    <row r="54" spans="1:7" ht="12" customHeight="1" x14ac:dyDescent="0.15">
      <c r="A54" s="5" t="s">
        <v>89</v>
      </c>
      <c r="B54" s="5" t="s">
        <v>90</v>
      </c>
      <c r="C54" s="6">
        <v>9755</v>
      </c>
      <c r="D54" s="6">
        <v>5000</v>
      </c>
      <c r="E54" s="6">
        <v>7105</v>
      </c>
      <c r="F54" s="10">
        <f t="shared" si="2"/>
        <v>9473.3333333333339</v>
      </c>
      <c r="G54" s="6">
        <v>10000</v>
      </c>
    </row>
    <row r="55" spans="1:7" ht="12" customHeight="1" x14ac:dyDescent="0.15">
      <c r="A55" s="5" t="s">
        <v>91</v>
      </c>
      <c r="B55" s="5" t="s">
        <v>92</v>
      </c>
      <c r="C55" s="6">
        <v>1104</v>
      </c>
      <c r="D55" s="6">
        <v>1600</v>
      </c>
      <c r="E55" s="6">
        <v>613</v>
      </c>
      <c r="F55" s="10">
        <f t="shared" si="2"/>
        <v>817.33333333333337</v>
      </c>
      <c r="G55" s="6">
        <v>1000</v>
      </c>
    </row>
    <row r="56" spans="1:7" ht="12" customHeight="1" x14ac:dyDescent="0.15">
      <c r="A56" s="5" t="s">
        <v>93</v>
      </c>
      <c r="B56" s="5" t="s">
        <v>18</v>
      </c>
      <c r="C56" s="6">
        <v>3412</v>
      </c>
      <c r="D56" s="6">
        <v>3500</v>
      </c>
      <c r="E56" s="6">
        <v>2582.46</v>
      </c>
      <c r="F56" s="10">
        <f t="shared" si="2"/>
        <v>3443.28</v>
      </c>
      <c r="G56" s="6">
        <v>3500</v>
      </c>
    </row>
    <row r="57" spans="1:7" ht="12" customHeight="1" x14ac:dyDescent="0.15">
      <c r="A57" s="5" t="s">
        <v>94</v>
      </c>
      <c r="B57" s="5" t="s">
        <v>95</v>
      </c>
      <c r="C57" s="6">
        <v>0</v>
      </c>
      <c r="D57" s="6">
        <v>1000</v>
      </c>
      <c r="E57" s="6">
        <v>0</v>
      </c>
      <c r="F57" s="10">
        <f t="shared" si="2"/>
        <v>0</v>
      </c>
      <c r="G57" s="6">
        <v>1000</v>
      </c>
    </row>
    <row r="58" spans="1:7" ht="12" customHeight="1" x14ac:dyDescent="0.15">
      <c r="A58" s="5" t="s">
        <v>96</v>
      </c>
      <c r="B58" s="5" t="s">
        <v>97</v>
      </c>
      <c r="C58" s="6">
        <v>0</v>
      </c>
      <c r="D58" s="6">
        <v>1600</v>
      </c>
      <c r="E58" s="6">
        <v>1400</v>
      </c>
      <c r="F58" s="10">
        <f t="shared" si="2"/>
        <v>1866.6666666666667</v>
      </c>
      <c r="G58" s="6">
        <v>0</v>
      </c>
    </row>
    <row r="59" spans="1:7" ht="12" customHeight="1" x14ac:dyDescent="0.15">
      <c r="A59" s="5" t="s">
        <v>98</v>
      </c>
      <c r="B59" s="5" t="s">
        <v>99</v>
      </c>
      <c r="C59" s="6">
        <v>1928</v>
      </c>
      <c r="D59" s="6">
        <v>5000</v>
      </c>
      <c r="E59" s="6">
        <v>27260.14</v>
      </c>
      <c r="F59" s="10">
        <f t="shared" si="2"/>
        <v>36346.853333333333</v>
      </c>
      <c r="G59" s="6">
        <v>10000</v>
      </c>
    </row>
    <row r="60" spans="1:7" ht="12" customHeight="1" x14ac:dyDescent="0.15">
      <c r="A60" s="5" t="s">
        <v>100</v>
      </c>
      <c r="B60" s="5" t="s">
        <v>101</v>
      </c>
      <c r="C60" s="6">
        <v>7800</v>
      </c>
      <c r="D60" s="6">
        <v>8300</v>
      </c>
      <c r="E60" s="6">
        <v>7050</v>
      </c>
      <c r="F60" s="10">
        <f t="shared" si="2"/>
        <v>9400</v>
      </c>
      <c r="G60" s="6">
        <v>8300</v>
      </c>
    </row>
    <row r="61" spans="1:7" ht="12" customHeight="1" x14ac:dyDescent="0.15">
      <c r="A61" s="5" t="s">
        <v>102</v>
      </c>
      <c r="B61" s="5" t="s">
        <v>103</v>
      </c>
      <c r="C61" s="6">
        <v>0</v>
      </c>
      <c r="D61" s="6">
        <v>0</v>
      </c>
      <c r="E61" s="6">
        <v>420</v>
      </c>
      <c r="F61" s="10">
        <f t="shared" si="2"/>
        <v>560</v>
      </c>
      <c r="G61" s="6">
        <v>500</v>
      </c>
    </row>
    <row r="62" spans="1:7" ht="12" customHeight="1" x14ac:dyDescent="0.15">
      <c r="A62" s="5" t="s">
        <v>104</v>
      </c>
      <c r="B62" s="5" t="s">
        <v>105</v>
      </c>
      <c r="C62" s="6">
        <v>0</v>
      </c>
      <c r="D62" s="6">
        <v>500</v>
      </c>
      <c r="E62" s="6">
        <v>0</v>
      </c>
      <c r="F62" s="10">
        <f t="shared" si="2"/>
        <v>0</v>
      </c>
      <c r="G62" s="6">
        <v>500</v>
      </c>
    </row>
    <row r="63" spans="1:7" ht="12" customHeight="1" x14ac:dyDescent="0.15">
      <c r="A63" s="5" t="s">
        <v>106</v>
      </c>
      <c r="B63" s="5" t="s">
        <v>107</v>
      </c>
      <c r="C63" s="6">
        <v>5867</v>
      </c>
      <c r="D63" s="6">
        <v>3000</v>
      </c>
      <c r="E63" s="6">
        <v>6980</v>
      </c>
      <c r="F63" s="10">
        <f t="shared" si="2"/>
        <v>9306.6666666666661</v>
      </c>
      <c r="G63" s="6">
        <v>3000</v>
      </c>
    </row>
    <row r="64" spans="1:7" ht="12" customHeight="1" x14ac:dyDescent="0.15">
      <c r="A64" s="5" t="s">
        <v>108</v>
      </c>
      <c r="B64" s="5" t="s">
        <v>109</v>
      </c>
      <c r="C64" s="6">
        <v>8471</v>
      </c>
      <c r="D64" s="6">
        <v>9000</v>
      </c>
      <c r="E64" s="6">
        <v>11966</v>
      </c>
      <c r="F64" s="10">
        <f t="shared" si="2"/>
        <v>15954.666666666666</v>
      </c>
      <c r="G64" s="6">
        <v>23000</v>
      </c>
    </row>
    <row r="65" spans="1:7" ht="12" customHeight="1" x14ac:dyDescent="0.15">
      <c r="A65" s="5" t="s">
        <v>110</v>
      </c>
      <c r="B65" s="5" t="s">
        <v>111</v>
      </c>
      <c r="C65" s="6">
        <v>846</v>
      </c>
      <c r="D65" s="6">
        <v>700</v>
      </c>
      <c r="E65" s="6">
        <v>359.54</v>
      </c>
      <c r="F65" s="10">
        <f t="shared" si="2"/>
        <v>479.38666666666671</v>
      </c>
      <c r="G65" s="6">
        <v>700</v>
      </c>
    </row>
    <row r="66" spans="1:7" ht="12" customHeight="1" x14ac:dyDescent="0.15">
      <c r="A66" s="5" t="s">
        <v>114</v>
      </c>
      <c r="B66" s="5" t="s">
        <v>115</v>
      </c>
      <c r="C66" s="6">
        <v>1289</v>
      </c>
      <c r="D66" s="6">
        <v>1000</v>
      </c>
      <c r="E66" s="6">
        <v>4717.95</v>
      </c>
      <c r="F66" s="10">
        <f t="shared" si="2"/>
        <v>6290.5999999999995</v>
      </c>
      <c r="G66" s="6">
        <v>1000</v>
      </c>
    </row>
    <row r="67" spans="1:7" ht="12" customHeight="1" x14ac:dyDescent="0.15">
      <c r="A67" s="5" t="s">
        <v>118</v>
      </c>
      <c r="B67" s="5" t="s">
        <v>119</v>
      </c>
      <c r="C67" s="6">
        <v>119</v>
      </c>
      <c r="D67" s="6">
        <v>300</v>
      </c>
      <c r="E67" s="6">
        <v>44.38</v>
      </c>
      <c r="F67" s="10">
        <f t="shared" si="2"/>
        <v>59.173333333333339</v>
      </c>
      <c r="G67" s="6">
        <v>200</v>
      </c>
    </row>
    <row r="68" spans="1:7" ht="12" customHeight="1" x14ac:dyDescent="0.15">
      <c r="A68" s="5" t="s">
        <v>120</v>
      </c>
      <c r="B68" s="5" t="s">
        <v>121</v>
      </c>
      <c r="C68" s="13">
        <v>3115</v>
      </c>
      <c r="D68" s="13">
        <v>3000</v>
      </c>
      <c r="E68" s="13">
        <v>2756.39</v>
      </c>
      <c r="F68" s="14">
        <f t="shared" si="2"/>
        <v>3675.1866666666665</v>
      </c>
      <c r="G68" s="13">
        <v>3200</v>
      </c>
    </row>
    <row r="69" spans="1:7" ht="12" customHeight="1" x14ac:dyDescent="0.15">
      <c r="A69" s="5"/>
      <c r="B69" s="5"/>
      <c r="C69" s="5"/>
      <c r="D69" s="5"/>
      <c r="E69" s="5"/>
      <c r="F69" s="10"/>
      <c r="G69" s="5"/>
    </row>
    <row r="70" spans="1:7" ht="12" customHeight="1" x14ac:dyDescent="0.15">
      <c r="A70" s="5" t="s">
        <v>0</v>
      </c>
      <c r="B70" s="5" t="s">
        <v>122</v>
      </c>
      <c r="C70" s="6">
        <f>SUM(C41:C69)</f>
        <v>134299</v>
      </c>
      <c r="D70" s="6">
        <f>SUM(D41:D69)</f>
        <v>145882</v>
      </c>
      <c r="E70" s="6">
        <f>SUM(E41:E69)</f>
        <v>144801.75000000003</v>
      </c>
      <c r="F70" s="6">
        <f>SUM(F41:F69)</f>
        <v>189400</v>
      </c>
      <c r="G70" s="6">
        <f>SUM(G41:G69)</f>
        <v>165412</v>
      </c>
    </row>
    <row r="71" spans="1:7" ht="12" customHeight="1" x14ac:dyDescent="0.15">
      <c r="A71" s="5" t="s">
        <v>0</v>
      </c>
      <c r="B71" s="5" t="s">
        <v>0</v>
      </c>
      <c r="C71" s="5" t="s">
        <v>0</v>
      </c>
      <c r="D71" s="5" t="s">
        <v>0</v>
      </c>
      <c r="E71" s="5" t="s">
        <v>0</v>
      </c>
      <c r="F71" s="10"/>
      <c r="G71" s="5" t="s">
        <v>0</v>
      </c>
    </row>
    <row r="72" spans="1:7" ht="12" customHeight="1" x14ac:dyDescent="0.15">
      <c r="A72" s="5" t="s">
        <v>0</v>
      </c>
      <c r="B72" s="5" t="s">
        <v>123</v>
      </c>
      <c r="C72" s="5" t="s">
        <v>0</v>
      </c>
      <c r="D72" s="5" t="s">
        <v>0</v>
      </c>
      <c r="E72" s="5" t="s">
        <v>0</v>
      </c>
      <c r="F72" s="10"/>
      <c r="G72" s="5" t="s">
        <v>0</v>
      </c>
    </row>
    <row r="73" spans="1:7" ht="12" customHeight="1" x14ac:dyDescent="0.15">
      <c r="A73" s="5" t="s">
        <v>124</v>
      </c>
      <c r="B73" s="5" t="s">
        <v>125</v>
      </c>
      <c r="C73" s="6">
        <v>12718</v>
      </c>
      <c r="D73" s="6">
        <v>15000</v>
      </c>
      <c r="E73" s="6">
        <v>9360.5400000000009</v>
      </c>
      <c r="F73" s="10">
        <f>E73*12/9</f>
        <v>12480.720000000001</v>
      </c>
      <c r="G73" s="6">
        <v>15000</v>
      </c>
    </row>
    <row r="74" spans="1:7" ht="12" customHeight="1" x14ac:dyDescent="0.15">
      <c r="A74" s="5" t="s">
        <v>126</v>
      </c>
      <c r="B74" s="5" t="s">
        <v>127</v>
      </c>
      <c r="C74" s="6">
        <v>47031</v>
      </c>
      <c r="D74" s="6">
        <v>45000</v>
      </c>
      <c r="E74" s="6">
        <v>46767.6</v>
      </c>
      <c r="F74" s="10">
        <f>E74*12/9</f>
        <v>62356.799999999996</v>
      </c>
      <c r="G74" s="6">
        <v>59000</v>
      </c>
    </row>
    <row r="75" spans="1:7" ht="12" customHeight="1" x14ac:dyDescent="0.15">
      <c r="A75" s="5" t="s">
        <v>128</v>
      </c>
      <c r="B75" s="5" t="s">
        <v>129</v>
      </c>
      <c r="C75" s="6">
        <v>11283</v>
      </c>
      <c r="D75" s="6">
        <v>14000</v>
      </c>
      <c r="E75" s="6">
        <v>8621.01</v>
      </c>
      <c r="F75" s="10">
        <f>E75*12/9</f>
        <v>11494.68</v>
      </c>
      <c r="G75" s="6">
        <v>12000</v>
      </c>
    </row>
    <row r="76" spans="1:7" ht="12" customHeight="1" x14ac:dyDescent="0.15">
      <c r="A76" s="5" t="s">
        <v>130</v>
      </c>
      <c r="B76" s="5" t="s">
        <v>131</v>
      </c>
      <c r="C76" s="6">
        <v>12027</v>
      </c>
      <c r="D76" s="6">
        <v>15000</v>
      </c>
      <c r="E76" s="6">
        <v>8090.68</v>
      </c>
      <c r="F76" s="10">
        <f>E76*12/9</f>
        <v>10787.573333333334</v>
      </c>
      <c r="G76" s="6">
        <v>12800</v>
      </c>
    </row>
    <row r="77" spans="1:7" ht="12" customHeight="1" x14ac:dyDescent="0.15">
      <c r="A77" s="5" t="s">
        <v>132</v>
      </c>
      <c r="B77" s="5" t="s">
        <v>133</v>
      </c>
      <c r="C77" s="13">
        <v>3015</v>
      </c>
      <c r="D77" s="13">
        <v>3100</v>
      </c>
      <c r="E77" s="13">
        <v>3067.19</v>
      </c>
      <c r="F77" s="14">
        <f>E77*12/9</f>
        <v>4089.5866666666666</v>
      </c>
      <c r="G77" s="13">
        <v>1700</v>
      </c>
    </row>
    <row r="78" spans="1:7" ht="12" customHeight="1" x14ac:dyDescent="0.15">
      <c r="A78" s="5"/>
      <c r="B78" s="5"/>
      <c r="C78" s="5"/>
      <c r="D78" s="5"/>
      <c r="E78" s="5"/>
      <c r="F78" s="10"/>
      <c r="G78" s="5"/>
    </row>
    <row r="79" spans="1:7" ht="12" customHeight="1" x14ac:dyDescent="0.15">
      <c r="A79" s="5" t="s">
        <v>0</v>
      </c>
      <c r="B79" s="5" t="s">
        <v>134</v>
      </c>
      <c r="C79" s="6">
        <f>SUM(C73:C78)</f>
        <v>86074</v>
      </c>
      <c r="D79" s="6">
        <f t="shared" ref="D79:G79" si="3">SUM(D73:D78)</f>
        <v>92100</v>
      </c>
      <c r="E79" s="6">
        <f t="shared" si="3"/>
        <v>75907.02</v>
      </c>
      <c r="F79" s="6">
        <f t="shared" si="3"/>
        <v>101209.35999999999</v>
      </c>
      <c r="G79" s="6">
        <f t="shared" si="3"/>
        <v>100500</v>
      </c>
    </row>
    <row r="80" spans="1:7" ht="12" customHeight="1" x14ac:dyDescent="0.15">
      <c r="A80" s="5" t="s">
        <v>0</v>
      </c>
      <c r="B80" s="5" t="s">
        <v>0</v>
      </c>
      <c r="C80" s="5" t="s">
        <v>0</v>
      </c>
      <c r="D80" s="5" t="s">
        <v>0</v>
      </c>
      <c r="E80" s="5" t="s">
        <v>0</v>
      </c>
      <c r="F80" s="10"/>
      <c r="G80" s="5" t="s">
        <v>0</v>
      </c>
    </row>
    <row r="81" spans="1:8" ht="12" customHeight="1" x14ac:dyDescent="0.15">
      <c r="A81" s="5" t="s">
        <v>0</v>
      </c>
      <c r="B81" s="5" t="s">
        <v>135</v>
      </c>
      <c r="C81" s="5" t="s">
        <v>0</v>
      </c>
      <c r="D81" s="5" t="s">
        <v>0</v>
      </c>
      <c r="E81" s="5" t="s">
        <v>0</v>
      </c>
      <c r="F81" s="10"/>
      <c r="G81" s="5" t="s">
        <v>0</v>
      </c>
    </row>
    <row r="82" spans="1:8" ht="12" customHeight="1" x14ac:dyDescent="0.15">
      <c r="A82" s="5" t="s">
        <v>136</v>
      </c>
      <c r="B82" s="5" t="s">
        <v>137</v>
      </c>
      <c r="C82" s="6">
        <v>745</v>
      </c>
      <c r="D82" s="6">
        <v>1000</v>
      </c>
      <c r="E82" s="6">
        <v>0</v>
      </c>
      <c r="F82" s="10">
        <f>E82*12/9</f>
        <v>0</v>
      </c>
      <c r="G82" s="6">
        <v>1000</v>
      </c>
    </row>
    <row r="83" spans="1:8" ht="12" customHeight="1" x14ac:dyDescent="0.15">
      <c r="A83" s="5" t="s">
        <v>138</v>
      </c>
      <c r="B83" s="5" t="s">
        <v>139</v>
      </c>
      <c r="C83" s="6">
        <v>0</v>
      </c>
      <c r="D83" s="6">
        <v>1000</v>
      </c>
      <c r="E83" s="6">
        <v>0</v>
      </c>
      <c r="F83" s="10">
        <f>E83*12/9</f>
        <v>0</v>
      </c>
      <c r="G83" s="6">
        <v>1000</v>
      </c>
    </row>
    <row r="84" spans="1:8" ht="12" customHeight="1" x14ac:dyDescent="0.15">
      <c r="A84" s="5" t="s">
        <v>140</v>
      </c>
      <c r="B84" s="5" t="s">
        <v>141</v>
      </c>
      <c r="C84" s="13">
        <v>660</v>
      </c>
      <c r="D84" s="13">
        <v>600</v>
      </c>
      <c r="E84" s="13">
        <v>0</v>
      </c>
      <c r="F84" s="14">
        <f>E84*12/9</f>
        <v>0</v>
      </c>
      <c r="G84" s="13">
        <v>600</v>
      </c>
    </row>
    <row r="85" spans="1:8" ht="12" customHeight="1" x14ac:dyDescent="0.15">
      <c r="A85" s="5"/>
      <c r="B85" s="5"/>
      <c r="C85" s="5"/>
      <c r="D85" s="5"/>
      <c r="E85" s="5"/>
      <c r="F85" s="10"/>
      <c r="G85" s="5"/>
    </row>
    <row r="86" spans="1:8" ht="12" customHeight="1" x14ac:dyDescent="0.15">
      <c r="A86" s="5" t="s">
        <v>0</v>
      </c>
      <c r="B86" s="5" t="s">
        <v>166</v>
      </c>
      <c r="C86" s="6">
        <f>SUM(C82:C85)</f>
        <v>1405</v>
      </c>
      <c r="D86" s="6">
        <f t="shared" ref="D86:F86" si="4">SUM(D82:D85)</f>
        <v>2600</v>
      </c>
      <c r="E86" s="6">
        <f t="shared" si="4"/>
        <v>0</v>
      </c>
      <c r="F86" s="6">
        <f t="shared" si="4"/>
        <v>0</v>
      </c>
      <c r="G86" s="6">
        <f>SUM(G82:G85)</f>
        <v>2600</v>
      </c>
    </row>
    <row r="87" spans="1:8" ht="12" customHeight="1" x14ac:dyDescent="0.15">
      <c r="A87" s="5" t="s">
        <v>0</v>
      </c>
      <c r="B87" s="5" t="s">
        <v>0</v>
      </c>
      <c r="C87" s="5" t="s">
        <v>0</v>
      </c>
      <c r="D87" s="5" t="s">
        <v>0</v>
      </c>
      <c r="E87" s="5" t="s">
        <v>0</v>
      </c>
      <c r="F87" s="10"/>
      <c r="G87" s="5" t="s">
        <v>0</v>
      </c>
    </row>
    <row r="88" spans="1:8" ht="12" customHeight="1" x14ac:dyDescent="0.15">
      <c r="A88" s="5" t="s">
        <v>0</v>
      </c>
      <c r="B88" s="5" t="s">
        <v>142</v>
      </c>
      <c r="C88" s="5" t="s">
        <v>0</v>
      </c>
      <c r="D88" s="5" t="s">
        <v>0</v>
      </c>
      <c r="E88" s="5" t="s">
        <v>0</v>
      </c>
      <c r="F88" s="10"/>
      <c r="G88" s="5" t="s">
        <v>0</v>
      </c>
    </row>
    <row r="89" spans="1:8" ht="12" customHeight="1" x14ac:dyDescent="0.15">
      <c r="A89" s="5" t="s">
        <v>143</v>
      </c>
      <c r="B89" s="5" t="s">
        <v>144</v>
      </c>
      <c r="C89" s="6">
        <v>159062</v>
      </c>
      <c r="D89" s="6">
        <v>153100</v>
      </c>
      <c r="E89" s="6">
        <v>114824.97</v>
      </c>
      <c r="F89" s="10">
        <f>E89*12/9</f>
        <v>153099.96000000002</v>
      </c>
      <c r="G89" s="6">
        <v>71293</v>
      </c>
      <c r="H89" s="16" t="s">
        <v>168</v>
      </c>
    </row>
    <row r="90" spans="1:8" ht="12" customHeight="1" x14ac:dyDescent="0.15">
      <c r="A90" s="5" t="s">
        <v>145</v>
      </c>
      <c r="B90" s="5" t="s">
        <v>146</v>
      </c>
      <c r="C90" s="13">
        <v>47557</v>
      </c>
      <c r="D90" s="13">
        <v>0</v>
      </c>
      <c r="E90" s="13">
        <v>0</v>
      </c>
      <c r="F90" s="14">
        <f>E90*12/9</f>
        <v>0</v>
      </c>
      <c r="G90" s="13">
        <v>0</v>
      </c>
    </row>
    <row r="91" spans="1:8" ht="12" customHeight="1" x14ac:dyDescent="0.15">
      <c r="A91" s="5"/>
      <c r="B91" s="5"/>
      <c r="C91" s="5"/>
      <c r="D91" s="5"/>
      <c r="E91" s="5"/>
      <c r="F91" s="10"/>
      <c r="G91" s="5"/>
    </row>
    <row r="92" spans="1:8" ht="12" customHeight="1" x14ac:dyDescent="0.15">
      <c r="A92" s="5" t="s">
        <v>0</v>
      </c>
      <c r="B92" s="5" t="s">
        <v>147</v>
      </c>
      <c r="C92" s="6">
        <f>SUM(C89:C91)</f>
        <v>206619</v>
      </c>
      <c r="D92" s="6">
        <f t="shared" ref="D92:G92" si="5">SUM(D89:D91)</f>
        <v>153100</v>
      </c>
      <c r="E92" s="6">
        <f t="shared" si="5"/>
        <v>114824.97</v>
      </c>
      <c r="F92" s="6">
        <f t="shared" si="5"/>
        <v>153099.96000000002</v>
      </c>
      <c r="G92" s="6">
        <f t="shared" si="5"/>
        <v>71293</v>
      </c>
    </row>
    <row r="93" spans="1:8" ht="12" customHeight="1" x14ac:dyDescent="0.15">
      <c r="A93" s="5"/>
      <c r="B93" s="5"/>
      <c r="C93" s="5"/>
      <c r="D93" s="5"/>
      <c r="E93" s="5"/>
      <c r="F93" s="10"/>
      <c r="G93" s="5"/>
    </row>
    <row r="94" spans="1:8" ht="12" customHeight="1" x14ac:dyDescent="0.15">
      <c r="A94" s="5" t="s">
        <v>0</v>
      </c>
      <c r="B94" s="5" t="s">
        <v>148</v>
      </c>
      <c r="C94" s="6">
        <f>C38+C70+C79+C86+C92</f>
        <v>523881</v>
      </c>
      <c r="D94" s="6">
        <f>D38+D70+D79+D86+D92</f>
        <v>477084</v>
      </c>
      <c r="E94" s="6">
        <f>E38+E70+E79+E86+E92</f>
        <v>398336.38</v>
      </c>
      <c r="F94" s="6">
        <f>F38+F70+F79+F86+F92</f>
        <v>532500.81333333335</v>
      </c>
      <c r="G94" s="6">
        <f>G38+G70+G79+G86+G92</f>
        <v>477083.72</v>
      </c>
    </row>
    <row r="95" spans="1:8" ht="12" customHeight="1" x14ac:dyDescent="0.15">
      <c r="A95" s="5" t="s">
        <v>0</v>
      </c>
      <c r="B95" s="5" t="s">
        <v>0</v>
      </c>
      <c r="C95" s="5" t="s">
        <v>0</v>
      </c>
      <c r="D95" s="5" t="s">
        <v>0</v>
      </c>
      <c r="E95" s="5" t="s">
        <v>0</v>
      </c>
      <c r="F95" s="10"/>
      <c r="G95" s="5" t="s">
        <v>0</v>
      </c>
    </row>
    <row r="96" spans="1:8" ht="12" customHeight="1" x14ac:dyDescent="0.15">
      <c r="A96" s="5" t="s">
        <v>0</v>
      </c>
      <c r="B96" s="5" t="s">
        <v>149</v>
      </c>
      <c r="C96" s="6">
        <f>C16-C94</f>
        <v>-39907</v>
      </c>
      <c r="D96" s="6">
        <f>D16-D94</f>
        <v>0</v>
      </c>
      <c r="E96" s="6">
        <f>E16-E94</f>
        <v>-38221.619999999995</v>
      </c>
      <c r="F96" s="6">
        <f>F16-F94</f>
        <v>-52443.799999999988</v>
      </c>
      <c r="G96" s="6">
        <f>G16-G94</f>
        <v>0.28000000002793968</v>
      </c>
      <c r="H96" s="16" t="s">
        <v>167</v>
      </c>
    </row>
    <row r="97" spans="1:8" ht="12" customHeight="1" x14ac:dyDescent="0.15">
      <c r="A97" s="5" t="s">
        <v>0</v>
      </c>
      <c r="B97" s="5" t="s">
        <v>0</v>
      </c>
      <c r="C97" s="5" t="s">
        <v>0</v>
      </c>
      <c r="D97" s="5" t="s">
        <v>0</v>
      </c>
      <c r="E97" s="5" t="s">
        <v>0</v>
      </c>
      <c r="F97" s="10"/>
      <c r="G97" s="5" t="s">
        <v>0</v>
      </c>
    </row>
    <row r="98" spans="1:8" ht="12" customHeight="1" x14ac:dyDescent="0.15">
      <c r="A98" s="5" t="s">
        <v>0</v>
      </c>
      <c r="B98" s="5" t="s">
        <v>150</v>
      </c>
      <c r="C98" s="5" t="s">
        <v>0</v>
      </c>
      <c r="D98" s="5" t="s">
        <v>0</v>
      </c>
      <c r="E98" s="5" t="s">
        <v>0</v>
      </c>
      <c r="F98" s="10"/>
      <c r="G98" s="5" t="s">
        <v>0</v>
      </c>
    </row>
    <row r="99" spans="1:8" ht="12" customHeight="1" x14ac:dyDescent="0.15">
      <c r="A99" s="5" t="s">
        <v>0</v>
      </c>
      <c r="B99" s="5" t="s">
        <v>0</v>
      </c>
      <c r="C99" s="5" t="s">
        <v>0</v>
      </c>
      <c r="D99" s="5" t="s">
        <v>0</v>
      </c>
      <c r="E99" s="5" t="s">
        <v>0</v>
      </c>
      <c r="F99" s="10"/>
      <c r="G99" s="5" t="s">
        <v>0</v>
      </c>
    </row>
    <row r="100" spans="1:8" ht="12" customHeight="1" x14ac:dyDescent="0.15">
      <c r="A100" s="5" t="s">
        <v>0</v>
      </c>
      <c r="B100" s="5" t="s">
        <v>151</v>
      </c>
      <c r="C100" s="5" t="s">
        <v>0</v>
      </c>
      <c r="D100" s="5" t="s">
        <v>0</v>
      </c>
      <c r="E100" s="5" t="s">
        <v>0</v>
      </c>
      <c r="F100" s="10"/>
      <c r="G100" s="5" t="s">
        <v>0</v>
      </c>
    </row>
    <row r="101" spans="1:8" ht="12" customHeight="1" x14ac:dyDescent="0.15">
      <c r="A101" s="5" t="s">
        <v>152</v>
      </c>
      <c r="B101" s="5" t="s">
        <v>153</v>
      </c>
      <c r="C101" s="6">
        <v>159062</v>
      </c>
      <c r="D101" s="6">
        <v>153100</v>
      </c>
      <c r="E101" s="6">
        <v>114824.97</v>
      </c>
      <c r="F101" s="7">
        <f>F89</f>
        <v>153099.96000000002</v>
      </c>
      <c r="G101" s="7">
        <f>G89</f>
        <v>71293</v>
      </c>
      <c r="H101" s="16" t="s">
        <v>169</v>
      </c>
    </row>
    <row r="102" spans="1:8" ht="12" customHeight="1" x14ac:dyDescent="0.15">
      <c r="A102" s="5" t="s">
        <v>154</v>
      </c>
      <c r="B102" s="5" t="s">
        <v>155</v>
      </c>
      <c r="C102" s="13">
        <v>1169</v>
      </c>
      <c r="D102" s="13">
        <v>0</v>
      </c>
      <c r="E102" s="13">
        <v>1582.22</v>
      </c>
      <c r="F102" s="14">
        <f>E102*12/9</f>
        <v>2109.6266666666666</v>
      </c>
      <c r="G102" s="13">
        <v>0</v>
      </c>
    </row>
    <row r="103" spans="1:8" ht="12" customHeight="1" x14ac:dyDescent="0.15">
      <c r="A103" s="5" t="s">
        <v>0</v>
      </c>
      <c r="B103" s="5" t="s">
        <v>0</v>
      </c>
      <c r="C103" s="5" t="s">
        <v>0</v>
      </c>
      <c r="D103" s="5" t="s">
        <v>0</v>
      </c>
      <c r="E103" s="5" t="s">
        <v>0</v>
      </c>
      <c r="F103" s="10"/>
      <c r="G103" s="5" t="s">
        <v>0</v>
      </c>
    </row>
    <row r="104" spans="1:8" ht="12" customHeight="1" x14ac:dyDescent="0.15">
      <c r="A104" s="5" t="s">
        <v>0</v>
      </c>
      <c r="B104" s="5" t="s">
        <v>156</v>
      </c>
      <c r="C104" s="6">
        <f>SUM(C101:C103)</f>
        <v>160231</v>
      </c>
      <c r="D104" s="6">
        <f t="shared" ref="D104:G104" si="6">SUM(D101:D103)</f>
        <v>153100</v>
      </c>
      <c r="E104" s="6">
        <f t="shared" si="6"/>
        <v>116407.19</v>
      </c>
      <c r="F104" s="6">
        <f t="shared" si="6"/>
        <v>155209.5866666667</v>
      </c>
      <c r="G104" s="6">
        <f t="shared" si="6"/>
        <v>71293</v>
      </c>
    </row>
    <row r="105" spans="1:8" ht="12" customHeight="1" x14ac:dyDescent="0.15">
      <c r="A105" s="5"/>
      <c r="B105" s="5"/>
      <c r="C105" s="5"/>
      <c r="D105" s="5"/>
      <c r="E105" s="5"/>
      <c r="F105" s="10"/>
      <c r="G105" s="5"/>
    </row>
    <row r="106" spans="1:8" ht="12" customHeight="1" x14ac:dyDescent="0.15">
      <c r="A106" s="5" t="s">
        <v>0</v>
      </c>
      <c r="B106" s="5" t="s">
        <v>157</v>
      </c>
      <c r="C106" s="5" t="s">
        <v>0</v>
      </c>
      <c r="D106" s="5" t="s">
        <v>0</v>
      </c>
      <c r="E106" s="5" t="s">
        <v>0</v>
      </c>
      <c r="F106" s="10"/>
      <c r="G106" s="5" t="s">
        <v>0</v>
      </c>
    </row>
    <row r="107" spans="1:8" ht="12" customHeight="1" x14ac:dyDescent="0.15">
      <c r="A107" s="5"/>
      <c r="B107" s="5" t="s">
        <v>702</v>
      </c>
      <c r="C107" s="5"/>
      <c r="D107" s="5"/>
      <c r="E107" s="5"/>
      <c r="F107" s="10"/>
      <c r="G107" s="30">
        <v>10000</v>
      </c>
    </row>
    <row r="108" spans="1:8" ht="12" customHeight="1" x14ac:dyDescent="0.15">
      <c r="A108" s="5" t="s">
        <v>158</v>
      </c>
      <c r="B108" s="5" t="s">
        <v>159</v>
      </c>
      <c r="C108" s="6">
        <v>0</v>
      </c>
      <c r="D108" s="6">
        <v>25000</v>
      </c>
      <c r="E108" s="6">
        <v>3700</v>
      </c>
      <c r="F108" s="10">
        <v>3700</v>
      </c>
      <c r="G108" s="6">
        <v>0</v>
      </c>
    </row>
    <row r="109" spans="1:8" ht="12" customHeight="1" x14ac:dyDescent="0.15">
      <c r="A109" s="5" t="s">
        <v>160</v>
      </c>
      <c r="B109" s="5" t="s">
        <v>161</v>
      </c>
      <c r="C109" s="6">
        <v>0</v>
      </c>
      <c r="D109" s="6">
        <v>15000</v>
      </c>
      <c r="E109" s="6">
        <v>0</v>
      </c>
      <c r="F109" s="10">
        <f>E109*12/9</f>
        <v>0</v>
      </c>
      <c r="G109" s="6">
        <v>0</v>
      </c>
    </row>
    <row r="110" spans="1:8" ht="12" customHeight="1" x14ac:dyDescent="0.15">
      <c r="A110" s="5" t="s">
        <v>162</v>
      </c>
      <c r="B110" s="5" t="s">
        <v>163</v>
      </c>
      <c r="C110" s="6">
        <v>0</v>
      </c>
      <c r="D110" s="6">
        <v>37440</v>
      </c>
      <c r="E110" s="6">
        <v>36477.550000000003</v>
      </c>
      <c r="F110" s="10"/>
      <c r="G110" s="6">
        <v>0</v>
      </c>
    </row>
    <row r="111" spans="1:8" ht="12" customHeight="1" x14ac:dyDescent="0.15">
      <c r="A111" s="5"/>
      <c r="B111" s="5" t="s">
        <v>172</v>
      </c>
      <c r="C111" s="17"/>
      <c r="D111" s="17"/>
      <c r="E111" s="17"/>
      <c r="F111" s="14"/>
      <c r="G111" s="29">
        <v>40000</v>
      </c>
    </row>
    <row r="112" spans="1:8" ht="12" customHeight="1" x14ac:dyDescent="0.15">
      <c r="F112" s="10">
        <f>E112*12/9</f>
        <v>0</v>
      </c>
      <c r="G112" s="28"/>
    </row>
    <row r="113" spans="1:7" ht="12" customHeight="1" x14ac:dyDescent="0.15">
      <c r="A113" s="5" t="s">
        <v>0</v>
      </c>
      <c r="B113" s="5" t="s">
        <v>164</v>
      </c>
      <c r="C113" s="6">
        <f>SUM(C108:C112)</f>
        <v>0</v>
      </c>
      <c r="D113" s="6">
        <f>SUM(D108:D112)</f>
        <v>77440</v>
      </c>
      <c r="E113" s="6">
        <f>SUM(E108:E112)</f>
        <v>40177.550000000003</v>
      </c>
      <c r="F113" s="6">
        <f>SUM(F108:F112)</f>
        <v>3700</v>
      </c>
      <c r="G113" s="6">
        <f>SUM(G107:G111)</f>
        <v>50000</v>
      </c>
    </row>
    <row r="114" spans="1:7" ht="12" customHeight="1" x14ac:dyDescent="0.15">
      <c r="A114" s="5" t="s">
        <v>0</v>
      </c>
      <c r="B114" s="5" t="s">
        <v>0</v>
      </c>
      <c r="C114" s="5" t="s">
        <v>0</v>
      </c>
      <c r="D114" s="5" t="s">
        <v>0</v>
      </c>
      <c r="E114" s="5" t="s">
        <v>0</v>
      </c>
      <c r="F114" s="10"/>
      <c r="G114" s="5" t="s">
        <v>0</v>
      </c>
    </row>
    <row r="115" spans="1:7" ht="12" customHeight="1" thickBot="1" x14ac:dyDescent="0.2">
      <c r="A115" s="5" t="s">
        <v>0</v>
      </c>
      <c r="B115" s="5" t="s">
        <v>165</v>
      </c>
      <c r="C115" s="18">
        <f>C96+C104-C113</f>
        <v>120324</v>
      </c>
      <c r="D115" s="18">
        <f>D96+D104-D113</f>
        <v>75660</v>
      </c>
      <c r="E115" s="18">
        <f>E96+E104-E113</f>
        <v>38008.020000000004</v>
      </c>
      <c r="F115" s="18">
        <f>F96+F104-F113</f>
        <v>99065.786666666711</v>
      </c>
      <c r="G115" s="18">
        <f>G96+G104-G113</f>
        <v>21293.280000000028</v>
      </c>
    </row>
    <row r="116" spans="1:7" ht="12" customHeight="1" thickTop="1" x14ac:dyDescent="0.15"/>
  </sheetData>
  <pageMargins left="0.25" right="0.25" top="1" bottom="0.25" header="0.25" footer="0.5"/>
  <pageSetup fitToHeight="0" orientation="portrait" r:id="rId1"/>
  <headerFooter>
    <oddHeader xml:space="preserve">&amp;L
1516 Hinman Avenue
Evanston  IL  60201
&amp;C Hinman House Condominium Association
2023 Approved Budget 
&amp;R 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2ECCEE-E82B-426B-B7BD-2E1D676D6B33}">
  <sheetPr>
    <pageSetUpPr fitToPage="1"/>
  </sheetPr>
  <dimension ref="A1:I513"/>
  <sheetViews>
    <sheetView workbookViewId="0">
      <pane xSplit="1" ySplit="1" topLeftCell="B80" activePane="bottomRight" state="frozen"/>
      <selection pane="topRight" activeCell="B1" sqref="B1"/>
      <selection pane="bottomLeft" activeCell="A2" sqref="A2"/>
      <selection pane="bottomRight" activeCell="I1" sqref="I1:I1048576"/>
    </sheetView>
  </sheetViews>
  <sheetFormatPr baseColWidth="10" defaultColWidth="9" defaultRowHeight="12" customHeight="1" x14ac:dyDescent="0.15"/>
  <cols>
    <col min="1" max="1" width="13.796875" style="1" bestFit="1" customWidth="1"/>
    <col min="2" max="2" width="27.3984375" style="1" bestFit="1" customWidth="1"/>
    <col min="3" max="3" width="6.19921875" style="1" bestFit="1" customWidth="1"/>
    <col min="4" max="4" width="16.796875" style="1" bestFit="1" customWidth="1"/>
    <col min="5" max="5" width="13.796875" style="1" bestFit="1" customWidth="1"/>
    <col min="6" max="6" width="24.3984375" style="1" bestFit="1" customWidth="1"/>
    <col min="7" max="8" width="16.796875" style="2" bestFit="1" customWidth="1"/>
    <col min="9" max="9" width="16.796875" style="25" bestFit="1" customWidth="1"/>
  </cols>
  <sheetData>
    <row r="1" spans="1:9" ht="12" customHeight="1" x14ac:dyDescent="0.15">
      <c r="A1" s="3" t="s">
        <v>173</v>
      </c>
      <c r="B1" s="3" t="s">
        <v>0</v>
      </c>
      <c r="C1" s="3" t="s">
        <v>174</v>
      </c>
      <c r="D1" s="3" t="s">
        <v>175</v>
      </c>
      <c r="E1" s="3" t="s">
        <v>176</v>
      </c>
      <c r="F1" s="3" t="s">
        <v>177</v>
      </c>
      <c r="G1" s="4" t="s">
        <v>178</v>
      </c>
      <c r="H1" s="4" t="s">
        <v>179</v>
      </c>
      <c r="I1" s="23" t="s">
        <v>180</v>
      </c>
    </row>
    <row r="2" spans="1:9" ht="12" customHeight="1" x14ac:dyDescent="0.15">
      <c r="A2" s="1" t="s">
        <v>32</v>
      </c>
      <c r="B2" s="31" t="s">
        <v>33</v>
      </c>
      <c r="C2" s="31"/>
      <c r="D2" s="31"/>
      <c r="E2" s="31"/>
      <c r="F2" s="1" t="s">
        <v>181</v>
      </c>
      <c r="I2" s="24">
        <v>0</v>
      </c>
    </row>
    <row r="3" spans="1:9" ht="12" customHeight="1" x14ac:dyDescent="0.15"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  <c r="G3" s="21">
        <v>2994</v>
      </c>
    </row>
    <row r="4" spans="1:9" ht="12" customHeight="1" x14ac:dyDescent="0.15">
      <c r="B4" s="1" t="s">
        <v>182</v>
      </c>
      <c r="C4" s="1" t="s">
        <v>183</v>
      </c>
      <c r="D4" s="1" t="s">
        <v>187</v>
      </c>
      <c r="E4" s="1" t="s">
        <v>188</v>
      </c>
      <c r="F4" s="1" t="s">
        <v>186</v>
      </c>
      <c r="G4" s="21">
        <v>2994</v>
      </c>
    </row>
    <row r="5" spans="1:9" ht="12" customHeight="1" x14ac:dyDescent="0.15">
      <c r="B5" s="1" t="s">
        <v>182</v>
      </c>
      <c r="C5" s="1" t="s">
        <v>183</v>
      </c>
      <c r="D5" s="1" t="s">
        <v>189</v>
      </c>
      <c r="E5" s="1" t="s">
        <v>190</v>
      </c>
      <c r="F5" s="1" t="s">
        <v>186</v>
      </c>
      <c r="G5" s="21">
        <v>2994</v>
      </c>
    </row>
    <row r="6" spans="1:9" ht="12" customHeight="1" x14ac:dyDescent="0.15">
      <c r="B6" s="1" t="s">
        <v>182</v>
      </c>
      <c r="C6" s="1" t="s">
        <v>183</v>
      </c>
      <c r="D6" s="1" t="s">
        <v>191</v>
      </c>
      <c r="E6" s="1" t="s">
        <v>192</v>
      </c>
      <c r="F6" s="1" t="s">
        <v>186</v>
      </c>
      <c r="G6" s="21">
        <v>2994</v>
      </c>
    </row>
    <row r="7" spans="1:9" ht="12" customHeight="1" x14ac:dyDescent="0.15">
      <c r="B7" s="1" t="s">
        <v>182</v>
      </c>
      <c r="C7" s="1" t="s">
        <v>183</v>
      </c>
      <c r="D7" s="1" t="s">
        <v>193</v>
      </c>
      <c r="E7" s="1" t="s">
        <v>194</v>
      </c>
      <c r="F7" s="1" t="s">
        <v>186</v>
      </c>
      <c r="G7" s="21">
        <v>2994</v>
      </c>
    </row>
    <row r="8" spans="1:9" ht="12" customHeight="1" x14ac:dyDescent="0.15">
      <c r="B8" s="1" t="s">
        <v>195</v>
      </c>
      <c r="C8" s="1" t="s">
        <v>183</v>
      </c>
      <c r="D8" s="1" t="s">
        <v>196</v>
      </c>
      <c r="E8" s="1" t="s">
        <v>197</v>
      </c>
      <c r="F8" s="1" t="s">
        <v>186</v>
      </c>
      <c r="G8" s="21">
        <v>720</v>
      </c>
    </row>
    <row r="9" spans="1:9" ht="12" customHeight="1" x14ac:dyDescent="0.15">
      <c r="B9" s="1" t="s">
        <v>198</v>
      </c>
      <c r="C9" s="1" t="s">
        <v>199</v>
      </c>
      <c r="D9" s="1" t="s">
        <v>200</v>
      </c>
      <c r="E9" s="1" t="s">
        <v>197</v>
      </c>
      <c r="F9" s="1" t="s">
        <v>198</v>
      </c>
      <c r="H9" s="21">
        <v>720</v>
      </c>
    </row>
    <row r="10" spans="1:9" ht="12" customHeight="1" x14ac:dyDescent="0.15">
      <c r="B10" s="1" t="s">
        <v>182</v>
      </c>
      <c r="C10" s="1" t="s">
        <v>183</v>
      </c>
      <c r="D10" s="1" t="s">
        <v>201</v>
      </c>
      <c r="E10" s="1" t="s">
        <v>202</v>
      </c>
      <c r="F10" s="1" t="s">
        <v>186</v>
      </c>
      <c r="G10" s="21">
        <v>2994</v>
      </c>
    </row>
    <row r="11" spans="1:9" ht="12" customHeight="1" x14ac:dyDescent="0.15">
      <c r="B11" s="1" t="s">
        <v>182</v>
      </c>
      <c r="C11" s="1" t="s">
        <v>183</v>
      </c>
      <c r="D11" s="1" t="s">
        <v>203</v>
      </c>
      <c r="E11" s="1" t="s">
        <v>204</v>
      </c>
      <c r="F11" s="1" t="s">
        <v>186</v>
      </c>
      <c r="G11" s="21">
        <v>2994</v>
      </c>
    </row>
    <row r="12" spans="1:9" ht="12" customHeight="1" x14ac:dyDescent="0.15">
      <c r="B12" s="1" t="s">
        <v>182</v>
      </c>
      <c r="C12" s="1" t="s">
        <v>183</v>
      </c>
      <c r="D12" s="1" t="s">
        <v>205</v>
      </c>
      <c r="E12" s="1" t="s">
        <v>206</v>
      </c>
      <c r="F12" s="1" t="s">
        <v>186</v>
      </c>
      <c r="G12" s="21">
        <v>2994</v>
      </c>
    </row>
    <row r="13" spans="1:9" ht="12" customHeight="1" x14ac:dyDescent="0.15">
      <c r="F13" s="3" t="s">
        <v>207</v>
      </c>
      <c r="G13" s="22">
        <v>24672</v>
      </c>
      <c r="H13" s="22">
        <v>720</v>
      </c>
      <c r="I13" s="26">
        <v>23952</v>
      </c>
    </row>
    <row r="14" spans="1:9" ht="12" customHeight="1" x14ac:dyDescent="0.15">
      <c r="F14" s="3" t="s">
        <v>208</v>
      </c>
      <c r="G14" s="3" t="s">
        <v>0</v>
      </c>
      <c r="H14" s="3" t="s">
        <v>0</v>
      </c>
      <c r="I14" s="26">
        <v>23952</v>
      </c>
    </row>
    <row r="16" spans="1:9" ht="12" customHeight="1" x14ac:dyDescent="0.15">
      <c r="A16" s="1" t="s">
        <v>36</v>
      </c>
      <c r="B16" s="31" t="s">
        <v>37</v>
      </c>
      <c r="C16" s="31"/>
      <c r="D16" s="31"/>
      <c r="E16" s="31"/>
      <c r="F16" s="1" t="s">
        <v>181</v>
      </c>
      <c r="I16" s="24">
        <v>0</v>
      </c>
    </row>
    <row r="17" spans="1:9" ht="12" customHeight="1" x14ac:dyDescent="0.15">
      <c r="B17" s="1" t="s">
        <v>209</v>
      </c>
      <c r="C17" s="1" t="s">
        <v>183</v>
      </c>
      <c r="D17" s="1" t="s">
        <v>210</v>
      </c>
      <c r="E17" s="1" t="s">
        <v>185</v>
      </c>
      <c r="F17" s="1" t="s">
        <v>211</v>
      </c>
      <c r="G17" s="21">
        <v>558</v>
      </c>
    </row>
    <row r="18" spans="1:9" ht="12" customHeight="1" x14ac:dyDescent="0.15">
      <c r="B18" s="1" t="s">
        <v>212</v>
      </c>
      <c r="C18" s="1" t="s">
        <v>183</v>
      </c>
      <c r="D18" s="1" t="s">
        <v>213</v>
      </c>
      <c r="E18" s="1" t="s">
        <v>214</v>
      </c>
      <c r="F18" s="1" t="s">
        <v>211</v>
      </c>
      <c r="G18" s="21">
        <v>600</v>
      </c>
    </row>
    <row r="19" spans="1:9" ht="12" customHeight="1" x14ac:dyDescent="0.15">
      <c r="B19" s="1" t="s">
        <v>212</v>
      </c>
      <c r="C19" s="1" t="s">
        <v>183</v>
      </c>
      <c r="D19" s="1" t="s">
        <v>215</v>
      </c>
      <c r="E19" s="1" t="s">
        <v>216</v>
      </c>
      <c r="F19" s="1" t="s">
        <v>211</v>
      </c>
      <c r="G19" s="21">
        <v>432.33</v>
      </c>
    </row>
    <row r="20" spans="1:9" ht="12" customHeight="1" x14ac:dyDescent="0.15">
      <c r="B20" s="1" t="s">
        <v>212</v>
      </c>
      <c r="C20" s="1" t="s">
        <v>183</v>
      </c>
      <c r="D20" s="1" t="s">
        <v>217</v>
      </c>
      <c r="E20" s="1" t="s">
        <v>218</v>
      </c>
      <c r="F20" s="1" t="s">
        <v>211</v>
      </c>
      <c r="G20" s="21">
        <v>420</v>
      </c>
    </row>
    <row r="21" spans="1:9" ht="12" customHeight="1" x14ac:dyDescent="0.15">
      <c r="B21" s="1" t="s">
        <v>212</v>
      </c>
      <c r="C21" s="1" t="s">
        <v>183</v>
      </c>
      <c r="D21" s="1" t="s">
        <v>219</v>
      </c>
      <c r="E21" s="1" t="s">
        <v>220</v>
      </c>
      <c r="F21" s="1" t="s">
        <v>211</v>
      </c>
      <c r="G21" s="21">
        <v>140</v>
      </c>
    </row>
    <row r="22" spans="1:9" ht="12" customHeight="1" x14ac:dyDescent="0.15">
      <c r="B22" s="1" t="s">
        <v>212</v>
      </c>
      <c r="C22" s="1" t="s">
        <v>183</v>
      </c>
      <c r="D22" s="1" t="s">
        <v>219</v>
      </c>
      <c r="E22" s="1" t="s">
        <v>220</v>
      </c>
      <c r="F22" s="1" t="s">
        <v>211</v>
      </c>
      <c r="G22" s="21">
        <v>140</v>
      </c>
    </row>
    <row r="23" spans="1:9" ht="12" customHeight="1" x14ac:dyDescent="0.15">
      <c r="B23" s="1" t="s">
        <v>221</v>
      </c>
      <c r="C23" s="1" t="s">
        <v>183</v>
      </c>
      <c r="D23" s="1" t="s">
        <v>222</v>
      </c>
      <c r="E23" s="1" t="s">
        <v>194</v>
      </c>
      <c r="F23" s="1" t="s">
        <v>211</v>
      </c>
      <c r="G23" s="21">
        <v>760</v>
      </c>
    </row>
    <row r="24" spans="1:9" ht="12" customHeight="1" x14ac:dyDescent="0.15">
      <c r="B24" s="1" t="s">
        <v>212</v>
      </c>
      <c r="C24" s="1" t="s">
        <v>183</v>
      </c>
      <c r="D24" s="1" t="s">
        <v>223</v>
      </c>
      <c r="E24" s="1" t="s">
        <v>224</v>
      </c>
      <c r="F24" s="1" t="s">
        <v>211</v>
      </c>
      <c r="G24" s="21">
        <v>64</v>
      </c>
    </row>
    <row r="25" spans="1:9" ht="12" customHeight="1" x14ac:dyDescent="0.15">
      <c r="F25" s="3" t="s">
        <v>207</v>
      </c>
      <c r="G25" s="22">
        <v>3114.33</v>
      </c>
      <c r="H25" s="22">
        <v>0</v>
      </c>
      <c r="I25" s="26">
        <v>3114.33</v>
      </c>
    </row>
    <row r="26" spans="1:9" ht="12" customHeight="1" x14ac:dyDescent="0.15">
      <c r="F26" s="3" t="s">
        <v>208</v>
      </c>
      <c r="G26" s="3" t="s">
        <v>0</v>
      </c>
      <c r="H26" s="3" t="s">
        <v>0</v>
      </c>
      <c r="I26" s="26">
        <v>3114.33</v>
      </c>
    </row>
    <row r="28" spans="1:9" ht="12" customHeight="1" x14ac:dyDescent="0.15">
      <c r="A28" s="1" t="s">
        <v>38</v>
      </c>
      <c r="B28" s="31" t="s">
        <v>39</v>
      </c>
      <c r="C28" s="31"/>
      <c r="D28" s="31"/>
      <c r="E28" s="31"/>
      <c r="F28" s="1" t="s">
        <v>181</v>
      </c>
      <c r="I28" s="24">
        <v>0</v>
      </c>
    </row>
    <row r="29" spans="1:9" ht="12" customHeight="1" x14ac:dyDescent="0.15">
      <c r="B29" s="1" t="s">
        <v>225</v>
      </c>
      <c r="C29" s="1" t="s">
        <v>183</v>
      </c>
      <c r="D29" s="1" t="s">
        <v>226</v>
      </c>
      <c r="E29" s="1" t="s">
        <v>227</v>
      </c>
      <c r="F29" s="1" t="s">
        <v>228</v>
      </c>
      <c r="G29" s="21">
        <v>350</v>
      </c>
    </row>
    <row r="30" spans="1:9" ht="12" customHeight="1" x14ac:dyDescent="0.15">
      <c r="F30" s="3" t="s">
        <v>207</v>
      </c>
      <c r="G30" s="22">
        <v>350</v>
      </c>
      <c r="H30" s="22">
        <v>0</v>
      </c>
      <c r="I30" s="26">
        <v>350</v>
      </c>
    </row>
    <row r="31" spans="1:9" ht="12" customHeight="1" x14ac:dyDescent="0.15">
      <c r="F31" s="3" t="s">
        <v>208</v>
      </c>
      <c r="G31" s="3" t="s">
        <v>0</v>
      </c>
      <c r="H31" s="3" t="s">
        <v>0</v>
      </c>
      <c r="I31" s="26">
        <v>350</v>
      </c>
    </row>
    <row r="33" spans="1:9" ht="12" customHeight="1" x14ac:dyDescent="0.15">
      <c r="A33" s="1" t="s">
        <v>40</v>
      </c>
      <c r="B33" s="31" t="s">
        <v>41</v>
      </c>
      <c r="C33" s="31"/>
      <c r="D33" s="31"/>
      <c r="E33" s="31"/>
      <c r="F33" s="1" t="s">
        <v>181</v>
      </c>
      <c r="I33" s="24">
        <v>0</v>
      </c>
    </row>
    <row r="34" spans="1:9" ht="12" customHeight="1" x14ac:dyDescent="0.15">
      <c r="B34" s="1" t="s">
        <v>229</v>
      </c>
      <c r="C34" s="1" t="s">
        <v>183</v>
      </c>
      <c r="D34" s="1" t="s">
        <v>230</v>
      </c>
      <c r="E34" s="1" t="s">
        <v>231</v>
      </c>
      <c r="F34" s="1" t="s">
        <v>186</v>
      </c>
      <c r="G34" s="21">
        <v>130.94999999999999</v>
      </c>
    </row>
    <row r="35" spans="1:9" ht="12" customHeight="1" x14ac:dyDescent="0.15">
      <c r="B35" s="1" t="s">
        <v>232</v>
      </c>
      <c r="C35" s="1" t="s">
        <v>183</v>
      </c>
      <c r="D35" s="1" t="s">
        <v>233</v>
      </c>
      <c r="E35" s="1" t="s">
        <v>234</v>
      </c>
      <c r="F35" s="1" t="s">
        <v>186</v>
      </c>
      <c r="G35" s="21">
        <v>183.33</v>
      </c>
    </row>
    <row r="36" spans="1:9" ht="12" customHeight="1" x14ac:dyDescent="0.15">
      <c r="B36" s="1" t="s">
        <v>235</v>
      </c>
      <c r="C36" s="1" t="s">
        <v>183</v>
      </c>
      <c r="D36" s="1" t="s">
        <v>236</v>
      </c>
      <c r="E36" s="1" t="s">
        <v>237</v>
      </c>
      <c r="F36" s="1" t="s">
        <v>186</v>
      </c>
      <c r="G36" s="21">
        <v>74.260000000000005</v>
      </c>
    </row>
    <row r="37" spans="1:9" ht="12" customHeight="1" x14ac:dyDescent="0.15">
      <c r="B37" s="1" t="s">
        <v>238</v>
      </c>
      <c r="C37" s="1" t="s">
        <v>183</v>
      </c>
      <c r="D37" s="1" t="s">
        <v>239</v>
      </c>
      <c r="E37" s="1" t="s">
        <v>240</v>
      </c>
      <c r="F37" s="1" t="s">
        <v>186</v>
      </c>
      <c r="G37" s="21">
        <v>32.6</v>
      </c>
    </row>
    <row r="38" spans="1:9" ht="12" customHeight="1" x14ac:dyDescent="0.15">
      <c r="B38" s="1" t="s">
        <v>241</v>
      </c>
      <c r="C38" s="1" t="s">
        <v>183</v>
      </c>
      <c r="D38" s="1" t="s">
        <v>242</v>
      </c>
      <c r="E38" s="1" t="s">
        <v>197</v>
      </c>
      <c r="F38" s="1" t="s">
        <v>186</v>
      </c>
      <c r="G38" s="21">
        <v>32.229999999999997</v>
      </c>
    </row>
    <row r="39" spans="1:9" ht="12" customHeight="1" x14ac:dyDescent="0.15">
      <c r="B39" s="1" t="s">
        <v>243</v>
      </c>
      <c r="C39" s="1" t="s">
        <v>183</v>
      </c>
      <c r="D39" s="1" t="s">
        <v>244</v>
      </c>
      <c r="E39" s="1" t="s">
        <v>245</v>
      </c>
      <c r="F39" s="1" t="s">
        <v>186</v>
      </c>
      <c r="G39" s="21">
        <v>36.04</v>
      </c>
    </row>
    <row r="40" spans="1:9" ht="12" customHeight="1" x14ac:dyDescent="0.15">
      <c r="B40" s="1" t="s">
        <v>246</v>
      </c>
      <c r="C40" s="1" t="s">
        <v>183</v>
      </c>
      <c r="D40" s="1" t="s">
        <v>247</v>
      </c>
      <c r="E40" s="1" t="s">
        <v>248</v>
      </c>
      <c r="F40" s="1" t="s">
        <v>186</v>
      </c>
      <c r="G40" s="21">
        <v>36.47</v>
      </c>
    </row>
    <row r="41" spans="1:9" ht="12" customHeight="1" x14ac:dyDescent="0.15">
      <c r="B41" s="1" t="s">
        <v>249</v>
      </c>
      <c r="C41" s="1" t="s">
        <v>183</v>
      </c>
      <c r="D41" s="1" t="s">
        <v>250</v>
      </c>
      <c r="E41" s="1" t="s">
        <v>251</v>
      </c>
      <c r="F41" s="1" t="s">
        <v>186</v>
      </c>
      <c r="G41" s="21">
        <v>31.35</v>
      </c>
    </row>
    <row r="42" spans="1:9" ht="12" customHeight="1" x14ac:dyDescent="0.15">
      <c r="F42" s="3" t="s">
        <v>207</v>
      </c>
      <c r="G42" s="22">
        <v>557.23</v>
      </c>
      <c r="H42" s="22">
        <v>0</v>
      </c>
      <c r="I42" s="26">
        <v>557.23</v>
      </c>
    </row>
    <row r="43" spans="1:9" ht="12" customHeight="1" x14ac:dyDescent="0.15">
      <c r="F43" s="3" t="s">
        <v>208</v>
      </c>
      <c r="G43" s="3" t="s">
        <v>0</v>
      </c>
      <c r="H43" s="3" t="s">
        <v>0</v>
      </c>
      <c r="I43" s="26">
        <v>557.23</v>
      </c>
    </row>
    <row r="45" spans="1:9" ht="12" customHeight="1" x14ac:dyDescent="0.15">
      <c r="A45" s="1" t="s">
        <v>42</v>
      </c>
      <c r="B45" s="31" t="s">
        <v>43</v>
      </c>
      <c r="C45" s="31"/>
      <c r="D45" s="31"/>
      <c r="E45" s="31"/>
      <c r="F45" s="1" t="s">
        <v>181</v>
      </c>
      <c r="I45" s="24">
        <v>0</v>
      </c>
    </row>
    <row r="46" spans="1:9" ht="12" customHeight="1" x14ac:dyDescent="0.15">
      <c r="B46" s="1" t="s">
        <v>43</v>
      </c>
      <c r="C46" s="1" t="s">
        <v>183</v>
      </c>
      <c r="D46" s="1" t="s">
        <v>252</v>
      </c>
      <c r="E46" s="1" t="s">
        <v>214</v>
      </c>
      <c r="F46" s="1" t="s">
        <v>253</v>
      </c>
      <c r="G46" s="21">
        <v>65</v>
      </c>
    </row>
    <row r="47" spans="1:9" ht="12" customHeight="1" x14ac:dyDescent="0.15">
      <c r="B47" s="1" t="s">
        <v>254</v>
      </c>
      <c r="C47" s="1" t="s">
        <v>183</v>
      </c>
      <c r="D47" s="1" t="s">
        <v>255</v>
      </c>
      <c r="E47" s="1" t="s">
        <v>214</v>
      </c>
      <c r="F47" s="1" t="s">
        <v>256</v>
      </c>
      <c r="G47" s="21">
        <v>550</v>
      </c>
    </row>
    <row r="48" spans="1:9" ht="12" customHeight="1" x14ac:dyDescent="0.15">
      <c r="B48" s="1" t="s">
        <v>43</v>
      </c>
      <c r="C48" s="1" t="s">
        <v>183</v>
      </c>
      <c r="D48" s="1" t="s">
        <v>257</v>
      </c>
      <c r="E48" s="1" t="s">
        <v>214</v>
      </c>
      <c r="F48" s="1" t="s">
        <v>258</v>
      </c>
      <c r="G48" s="21">
        <v>65</v>
      </c>
    </row>
    <row r="49" spans="1:9" ht="12" customHeight="1" x14ac:dyDescent="0.15">
      <c r="B49" s="1" t="s">
        <v>43</v>
      </c>
      <c r="C49" s="1" t="s">
        <v>183</v>
      </c>
      <c r="D49" s="1" t="s">
        <v>259</v>
      </c>
      <c r="E49" s="1" t="s">
        <v>214</v>
      </c>
      <c r="F49" s="1" t="s">
        <v>260</v>
      </c>
      <c r="G49" s="21">
        <v>65</v>
      </c>
    </row>
    <row r="50" spans="1:9" ht="12" customHeight="1" x14ac:dyDescent="0.15">
      <c r="F50" s="3" t="s">
        <v>207</v>
      </c>
      <c r="G50" s="22">
        <v>745</v>
      </c>
      <c r="H50" s="22">
        <v>0</v>
      </c>
      <c r="I50" s="26">
        <v>745</v>
      </c>
    </row>
    <row r="51" spans="1:9" ht="12" customHeight="1" x14ac:dyDescent="0.15">
      <c r="F51" s="3" t="s">
        <v>208</v>
      </c>
      <c r="G51" s="3" t="s">
        <v>0</v>
      </c>
      <c r="H51" s="3" t="s">
        <v>0</v>
      </c>
      <c r="I51" s="26">
        <v>745</v>
      </c>
    </row>
    <row r="53" spans="1:9" ht="12" customHeight="1" x14ac:dyDescent="0.15">
      <c r="A53" s="1" t="s">
        <v>44</v>
      </c>
      <c r="B53" s="31" t="s">
        <v>45</v>
      </c>
      <c r="C53" s="31"/>
      <c r="D53" s="31"/>
      <c r="E53" s="31"/>
      <c r="F53" s="1" t="s">
        <v>181</v>
      </c>
      <c r="I53" s="24">
        <v>0</v>
      </c>
    </row>
    <row r="54" spans="1:9" ht="12" customHeight="1" x14ac:dyDescent="0.15">
      <c r="B54" s="1" t="s">
        <v>261</v>
      </c>
      <c r="C54" s="1" t="s">
        <v>199</v>
      </c>
      <c r="D54" s="1" t="s">
        <v>262</v>
      </c>
      <c r="E54" s="1" t="s">
        <v>263</v>
      </c>
      <c r="F54" s="1" t="s">
        <v>261</v>
      </c>
      <c r="G54" s="21">
        <v>75</v>
      </c>
    </row>
    <row r="55" spans="1:9" ht="12" customHeight="1" x14ac:dyDescent="0.15">
      <c r="B55" s="1" t="s">
        <v>264</v>
      </c>
      <c r="C55" s="1" t="s">
        <v>183</v>
      </c>
      <c r="D55" s="1" t="s">
        <v>265</v>
      </c>
      <c r="E55" s="1" t="s">
        <v>266</v>
      </c>
      <c r="F55" s="1" t="s">
        <v>267</v>
      </c>
      <c r="G55" s="21">
        <v>75</v>
      </c>
    </row>
    <row r="56" spans="1:9" ht="12" customHeight="1" x14ac:dyDescent="0.15">
      <c r="B56" s="1" t="s">
        <v>261</v>
      </c>
      <c r="C56" s="1" t="s">
        <v>199</v>
      </c>
      <c r="D56" s="1" t="s">
        <v>268</v>
      </c>
      <c r="E56" s="1" t="s">
        <v>269</v>
      </c>
      <c r="F56" s="1" t="s">
        <v>261</v>
      </c>
      <c r="G56" s="21">
        <v>75</v>
      </c>
    </row>
    <row r="57" spans="1:9" ht="12" customHeight="1" x14ac:dyDescent="0.15">
      <c r="B57" s="1" t="s">
        <v>270</v>
      </c>
      <c r="C57" s="1" t="s">
        <v>271</v>
      </c>
      <c r="D57" s="1" t="s">
        <v>272</v>
      </c>
      <c r="E57" s="1" t="s">
        <v>273</v>
      </c>
      <c r="F57" s="1" t="s">
        <v>274</v>
      </c>
      <c r="G57" s="21">
        <v>75</v>
      </c>
    </row>
    <row r="58" spans="1:9" ht="12" customHeight="1" x14ac:dyDescent="0.15">
      <c r="C58" s="31" t="s">
        <v>275</v>
      </c>
      <c r="D58" s="31"/>
      <c r="E58" s="31"/>
      <c r="F58" s="31"/>
    </row>
    <row r="59" spans="1:9" ht="12" customHeight="1" x14ac:dyDescent="0.15">
      <c r="B59" s="1" t="s">
        <v>270</v>
      </c>
      <c r="C59" s="1" t="s">
        <v>271</v>
      </c>
      <c r="D59" s="1" t="s">
        <v>276</v>
      </c>
      <c r="E59" s="1" t="s">
        <v>277</v>
      </c>
      <c r="F59" s="1" t="s">
        <v>274</v>
      </c>
      <c r="G59" s="21">
        <v>75</v>
      </c>
    </row>
    <row r="60" spans="1:9" ht="12" customHeight="1" x14ac:dyDescent="0.15">
      <c r="C60" s="31" t="s">
        <v>275</v>
      </c>
      <c r="D60" s="31"/>
      <c r="E60" s="31"/>
      <c r="F60" s="31"/>
    </row>
    <row r="61" spans="1:9" ht="12" customHeight="1" x14ac:dyDescent="0.15">
      <c r="B61" s="1" t="s">
        <v>270</v>
      </c>
      <c r="C61" s="1" t="s">
        <v>271</v>
      </c>
      <c r="D61" s="1" t="s">
        <v>278</v>
      </c>
      <c r="E61" s="1" t="s">
        <v>279</v>
      </c>
      <c r="F61" s="1" t="s">
        <v>274</v>
      </c>
      <c r="G61" s="21">
        <v>78.75</v>
      </c>
    </row>
    <row r="62" spans="1:9" ht="12" customHeight="1" x14ac:dyDescent="0.15">
      <c r="C62" s="31" t="s">
        <v>275</v>
      </c>
      <c r="D62" s="31"/>
      <c r="E62" s="31"/>
      <c r="F62" s="31"/>
    </row>
    <row r="63" spans="1:9" ht="12" customHeight="1" x14ac:dyDescent="0.15">
      <c r="B63" s="1" t="s">
        <v>270</v>
      </c>
      <c r="C63" s="1" t="s">
        <v>271</v>
      </c>
      <c r="D63" s="1" t="s">
        <v>280</v>
      </c>
      <c r="E63" s="1" t="s">
        <v>202</v>
      </c>
      <c r="F63" s="1" t="s">
        <v>274</v>
      </c>
      <c r="G63" s="21">
        <v>78.75</v>
      </c>
    </row>
    <row r="64" spans="1:9" ht="12" customHeight="1" x14ac:dyDescent="0.15">
      <c r="C64" s="31" t="s">
        <v>275</v>
      </c>
      <c r="D64" s="31"/>
      <c r="E64" s="31"/>
      <c r="F64" s="31"/>
    </row>
    <row r="65" spans="1:9" ht="12" customHeight="1" x14ac:dyDescent="0.15">
      <c r="B65" s="1" t="s">
        <v>270</v>
      </c>
      <c r="C65" s="1" t="s">
        <v>271</v>
      </c>
      <c r="D65" s="1" t="s">
        <v>281</v>
      </c>
      <c r="E65" s="1" t="s">
        <v>204</v>
      </c>
      <c r="F65" s="1" t="s">
        <v>274</v>
      </c>
      <c r="G65" s="21">
        <v>78.75</v>
      </c>
    </row>
    <row r="66" spans="1:9" ht="12" customHeight="1" x14ac:dyDescent="0.15">
      <c r="C66" s="31" t="s">
        <v>275</v>
      </c>
      <c r="D66" s="31"/>
      <c r="E66" s="31"/>
      <c r="F66" s="31"/>
    </row>
    <row r="67" spans="1:9" ht="12" customHeight="1" x14ac:dyDescent="0.15">
      <c r="B67" s="1" t="s">
        <v>270</v>
      </c>
      <c r="C67" s="1" t="s">
        <v>271</v>
      </c>
      <c r="D67" s="1" t="s">
        <v>282</v>
      </c>
      <c r="E67" s="1" t="s">
        <v>283</v>
      </c>
      <c r="F67" s="1" t="s">
        <v>274</v>
      </c>
      <c r="G67" s="21">
        <v>78.75</v>
      </c>
    </row>
    <row r="68" spans="1:9" ht="12" customHeight="1" x14ac:dyDescent="0.15">
      <c r="C68" s="31" t="s">
        <v>275</v>
      </c>
      <c r="D68" s="31"/>
      <c r="E68" s="31"/>
      <c r="F68" s="31"/>
    </row>
    <row r="69" spans="1:9" ht="12" customHeight="1" x14ac:dyDescent="0.15">
      <c r="F69" s="3" t="s">
        <v>207</v>
      </c>
      <c r="G69" s="22">
        <v>690</v>
      </c>
      <c r="H69" s="22">
        <v>0</v>
      </c>
      <c r="I69" s="26">
        <v>690</v>
      </c>
    </row>
    <row r="70" spans="1:9" ht="12" customHeight="1" x14ac:dyDescent="0.15">
      <c r="F70" s="3" t="s">
        <v>208</v>
      </c>
      <c r="G70" s="3" t="s">
        <v>0</v>
      </c>
      <c r="H70" s="3" t="s">
        <v>0</v>
      </c>
      <c r="I70" s="26">
        <v>690</v>
      </c>
    </row>
    <row r="72" spans="1:9" ht="12" customHeight="1" x14ac:dyDescent="0.15">
      <c r="A72" s="1" t="s">
        <v>46</v>
      </c>
      <c r="B72" s="31" t="s">
        <v>47</v>
      </c>
      <c r="C72" s="31"/>
      <c r="D72" s="31"/>
      <c r="E72" s="31"/>
      <c r="F72" s="1" t="s">
        <v>181</v>
      </c>
      <c r="I72" s="24">
        <v>0</v>
      </c>
    </row>
    <row r="73" spans="1:9" ht="12" customHeight="1" x14ac:dyDescent="0.15">
      <c r="B73" s="1" t="s">
        <v>284</v>
      </c>
      <c r="C73" s="1" t="s">
        <v>183</v>
      </c>
      <c r="D73" s="1" t="s">
        <v>285</v>
      </c>
      <c r="E73" s="1" t="s">
        <v>286</v>
      </c>
      <c r="F73" s="1" t="s">
        <v>186</v>
      </c>
      <c r="G73" s="21">
        <v>320</v>
      </c>
    </row>
    <row r="74" spans="1:9" ht="12" customHeight="1" x14ac:dyDescent="0.15">
      <c r="F74" s="3" t="s">
        <v>207</v>
      </c>
      <c r="G74" s="22">
        <v>320</v>
      </c>
      <c r="H74" s="22">
        <v>0</v>
      </c>
      <c r="I74" s="26">
        <v>320</v>
      </c>
    </row>
    <row r="75" spans="1:9" ht="12" customHeight="1" x14ac:dyDescent="0.15">
      <c r="F75" s="3" t="s">
        <v>208</v>
      </c>
      <c r="G75" s="3" t="s">
        <v>0</v>
      </c>
      <c r="H75" s="3" t="s">
        <v>0</v>
      </c>
      <c r="I75" s="26">
        <v>320</v>
      </c>
    </row>
    <row r="77" spans="1:9" ht="12" customHeight="1" x14ac:dyDescent="0.15">
      <c r="A77" s="1" t="s">
        <v>48</v>
      </c>
      <c r="B77" s="31" t="s">
        <v>49</v>
      </c>
      <c r="C77" s="31"/>
      <c r="D77" s="31"/>
      <c r="E77" s="31"/>
      <c r="F77" s="1" t="s">
        <v>181</v>
      </c>
      <c r="I77" s="24">
        <v>0</v>
      </c>
    </row>
    <row r="78" spans="1:9" ht="12" customHeight="1" x14ac:dyDescent="0.15">
      <c r="B78" s="1" t="s">
        <v>287</v>
      </c>
      <c r="C78" s="1" t="s">
        <v>199</v>
      </c>
      <c r="D78" s="1" t="s">
        <v>288</v>
      </c>
      <c r="E78" s="1" t="s">
        <v>266</v>
      </c>
      <c r="F78" s="1" t="s">
        <v>287</v>
      </c>
      <c r="G78" s="21">
        <v>25</v>
      </c>
    </row>
    <row r="79" spans="1:9" ht="12" customHeight="1" x14ac:dyDescent="0.15">
      <c r="B79" s="1" t="s">
        <v>289</v>
      </c>
      <c r="C79" s="1" t="s">
        <v>199</v>
      </c>
      <c r="D79" s="1" t="s">
        <v>290</v>
      </c>
      <c r="E79" s="1" t="s">
        <v>291</v>
      </c>
      <c r="F79" s="1" t="s">
        <v>289</v>
      </c>
      <c r="G79" s="21">
        <v>25</v>
      </c>
    </row>
    <row r="80" spans="1:9" ht="12" customHeight="1" x14ac:dyDescent="0.15">
      <c r="F80" s="3" t="s">
        <v>207</v>
      </c>
      <c r="G80" s="22">
        <v>50</v>
      </c>
      <c r="H80" s="22">
        <v>0</v>
      </c>
      <c r="I80" s="26">
        <v>50</v>
      </c>
    </row>
    <row r="81" spans="1:9" ht="12" customHeight="1" x14ac:dyDescent="0.15">
      <c r="F81" s="3" t="s">
        <v>208</v>
      </c>
      <c r="G81" s="3" t="s">
        <v>0</v>
      </c>
      <c r="H81" s="3" t="s">
        <v>0</v>
      </c>
      <c r="I81" s="26">
        <v>50</v>
      </c>
    </row>
    <row r="83" spans="1:9" ht="12" customHeight="1" x14ac:dyDescent="0.15">
      <c r="A83" s="1" t="s">
        <v>50</v>
      </c>
      <c r="B83" s="31" t="s">
        <v>51</v>
      </c>
      <c r="C83" s="31"/>
      <c r="D83" s="31"/>
      <c r="E83" s="31"/>
      <c r="F83" s="1" t="s">
        <v>181</v>
      </c>
      <c r="I83" s="24">
        <v>0</v>
      </c>
    </row>
    <row r="84" spans="1:9" ht="12" customHeight="1" x14ac:dyDescent="0.15">
      <c r="C84" s="1" t="s">
        <v>292</v>
      </c>
      <c r="D84" s="1" t="s">
        <v>293</v>
      </c>
      <c r="E84" s="1" t="s">
        <v>294</v>
      </c>
      <c r="F84" s="1" t="s">
        <v>295</v>
      </c>
      <c r="G84" s="21">
        <v>142.97999999999999</v>
      </c>
    </row>
    <row r="85" spans="1:9" ht="12" customHeight="1" x14ac:dyDescent="0.15">
      <c r="C85" s="1" t="s">
        <v>292</v>
      </c>
      <c r="D85" s="1" t="s">
        <v>296</v>
      </c>
      <c r="E85" s="1" t="s">
        <v>297</v>
      </c>
      <c r="F85" s="1" t="s">
        <v>295</v>
      </c>
      <c r="G85" s="21">
        <v>140</v>
      </c>
    </row>
    <row r="86" spans="1:9" ht="12" customHeight="1" x14ac:dyDescent="0.15">
      <c r="C86" s="1" t="s">
        <v>292</v>
      </c>
      <c r="D86" s="1" t="s">
        <v>298</v>
      </c>
      <c r="E86" s="1" t="s">
        <v>299</v>
      </c>
      <c r="F86" s="1" t="s">
        <v>295</v>
      </c>
      <c r="G86" s="21">
        <v>140</v>
      </c>
    </row>
    <row r="87" spans="1:9" ht="12" customHeight="1" x14ac:dyDescent="0.15">
      <c r="C87" s="1" t="s">
        <v>292</v>
      </c>
      <c r="D87" s="1" t="s">
        <v>300</v>
      </c>
      <c r="E87" s="1" t="s">
        <v>301</v>
      </c>
      <c r="F87" s="1" t="s">
        <v>295</v>
      </c>
      <c r="G87" s="21">
        <v>140</v>
      </c>
    </row>
    <row r="88" spans="1:9" ht="12" customHeight="1" x14ac:dyDescent="0.15">
      <c r="C88" s="1" t="s">
        <v>292</v>
      </c>
      <c r="D88" s="1" t="s">
        <v>302</v>
      </c>
      <c r="E88" s="1" t="s">
        <v>303</v>
      </c>
      <c r="F88" s="1" t="s">
        <v>295</v>
      </c>
      <c r="G88" s="21">
        <v>140</v>
      </c>
    </row>
    <row r="89" spans="1:9" ht="12" customHeight="1" x14ac:dyDescent="0.15">
      <c r="C89" s="1" t="s">
        <v>292</v>
      </c>
      <c r="D89" s="1" t="s">
        <v>304</v>
      </c>
      <c r="E89" s="1" t="s">
        <v>305</v>
      </c>
      <c r="F89" s="1" t="s">
        <v>295</v>
      </c>
      <c r="G89" s="21">
        <v>140</v>
      </c>
    </row>
    <row r="90" spans="1:9" ht="12" customHeight="1" x14ac:dyDescent="0.15">
      <c r="C90" s="1" t="s">
        <v>292</v>
      </c>
      <c r="D90" s="1" t="s">
        <v>306</v>
      </c>
      <c r="E90" s="1" t="s">
        <v>307</v>
      </c>
      <c r="F90" s="1" t="s">
        <v>295</v>
      </c>
      <c r="G90" s="21">
        <v>1</v>
      </c>
    </row>
    <row r="91" spans="1:9" ht="12" customHeight="1" x14ac:dyDescent="0.15">
      <c r="C91" s="1" t="s">
        <v>292</v>
      </c>
      <c r="D91" s="1" t="s">
        <v>308</v>
      </c>
      <c r="E91" s="1" t="s">
        <v>307</v>
      </c>
      <c r="F91" s="1" t="s">
        <v>295</v>
      </c>
      <c r="G91" s="21">
        <v>140</v>
      </c>
    </row>
    <row r="92" spans="1:9" ht="12" customHeight="1" x14ac:dyDescent="0.15">
      <c r="C92" s="1" t="s">
        <v>292</v>
      </c>
      <c r="D92" s="1" t="s">
        <v>309</v>
      </c>
      <c r="E92" s="1" t="s">
        <v>310</v>
      </c>
      <c r="F92" s="1" t="s">
        <v>295</v>
      </c>
      <c r="G92" s="21">
        <v>146.06</v>
      </c>
    </row>
    <row r="93" spans="1:9" ht="12" customHeight="1" x14ac:dyDescent="0.15">
      <c r="F93" s="3" t="s">
        <v>207</v>
      </c>
      <c r="G93" s="22">
        <v>1130.04</v>
      </c>
      <c r="H93" s="22">
        <v>0</v>
      </c>
      <c r="I93" s="26">
        <v>1130.04</v>
      </c>
    </row>
    <row r="94" spans="1:9" ht="12" customHeight="1" x14ac:dyDescent="0.15">
      <c r="F94" s="3" t="s">
        <v>208</v>
      </c>
      <c r="G94" s="3" t="s">
        <v>0</v>
      </c>
      <c r="H94" s="3" t="s">
        <v>0</v>
      </c>
      <c r="I94" s="26">
        <v>1130.04</v>
      </c>
    </row>
    <row r="96" spans="1:9" ht="12" customHeight="1" x14ac:dyDescent="0.15">
      <c r="A96" s="1" t="s">
        <v>52</v>
      </c>
      <c r="B96" s="31" t="s">
        <v>53</v>
      </c>
      <c r="C96" s="31"/>
      <c r="D96" s="31"/>
      <c r="E96" s="31"/>
      <c r="F96" s="1" t="s">
        <v>181</v>
      </c>
      <c r="I96" s="24">
        <v>0</v>
      </c>
    </row>
    <row r="97" spans="1:9" ht="12" customHeight="1" x14ac:dyDescent="0.15">
      <c r="B97" s="1" t="s">
        <v>311</v>
      </c>
      <c r="C97" s="1" t="s">
        <v>183</v>
      </c>
      <c r="D97" s="1" t="s">
        <v>312</v>
      </c>
      <c r="E97" s="1" t="s">
        <v>188</v>
      </c>
      <c r="F97" s="1" t="s">
        <v>313</v>
      </c>
      <c r="G97" s="21">
        <v>100</v>
      </c>
    </row>
    <row r="98" spans="1:9" ht="12" customHeight="1" x14ac:dyDescent="0.15">
      <c r="B98" s="1" t="s">
        <v>314</v>
      </c>
      <c r="C98" s="1" t="s">
        <v>183</v>
      </c>
      <c r="D98" s="1" t="s">
        <v>315</v>
      </c>
      <c r="E98" s="1" t="s">
        <v>316</v>
      </c>
      <c r="F98" s="1" t="s">
        <v>317</v>
      </c>
      <c r="G98" s="21">
        <v>400</v>
      </c>
    </row>
    <row r="99" spans="1:9" ht="12" customHeight="1" x14ac:dyDescent="0.15">
      <c r="B99" s="1" t="s">
        <v>318</v>
      </c>
      <c r="C99" s="1" t="s">
        <v>183</v>
      </c>
      <c r="D99" s="1" t="s">
        <v>319</v>
      </c>
      <c r="E99" s="1" t="s">
        <v>320</v>
      </c>
      <c r="F99" s="1" t="s">
        <v>321</v>
      </c>
      <c r="G99" s="21">
        <v>240</v>
      </c>
    </row>
    <row r="100" spans="1:9" ht="12" customHeight="1" x14ac:dyDescent="0.15">
      <c r="F100" s="3" t="s">
        <v>207</v>
      </c>
      <c r="G100" s="22">
        <v>740</v>
      </c>
      <c r="H100" s="22">
        <v>0</v>
      </c>
      <c r="I100" s="26">
        <v>740</v>
      </c>
    </row>
    <row r="101" spans="1:9" ht="12" customHeight="1" x14ac:dyDescent="0.15">
      <c r="F101" s="3" t="s">
        <v>208</v>
      </c>
      <c r="G101" s="3" t="s">
        <v>0</v>
      </c>
      <c r="H101" s="3" t="s">
        <v>0</v>
      </c>
      <c r="I101" s="26">
        <v>740</v>
      </c>
    </row>
    <row r="103" spans="1:9" ht="12" customHeight="1" x14ac:dyDescent="0.15">
      <c r="A103" s="1" t="s">
        <v>54</v>
      </c>
      <c r="B103" s="31" t="s">
        <v>55</v>
      </c>
      <c r="C103" s="31"/>
      <c r="D103" s="31"/>
      <c r="E103" s="31"/>
      <c r="F103" s="1" t="s">
        <v>181</v>
      </c>
      <c r="I103" s="24">
        <v>0</v>
      </c>
    </row>
    <row r="104" spans="1:9" ht="12" customHeight="1" x14ac:dyDescent="0.15">
      <c r="B104" s="1" t="s">
        <v>322</v>
      </c>
      <c r="C104" s="1" t="s">
        <v>183</v>
      </c>
      <c r="D104" s="1" t="s">
        <v>323</v>
      </c>
      <c r="E104" s="1" t="s">
        <v>324</v>
      </c>
      <c r="F104" s="1" t="s">
        <v>186</v>
      </c>
      <c r="G104" s="21">
        <v>100</v>
      </c>
    </row>
    <row r="105" spans="1:9" ht="12" customHeight="1" x14ac:dyDescent="0.15">
      <c r="B105" s="1" t="s">
        <v>325</v>
      </c>
      <c r="C105" s="1" t="s">
        <v>183</v>
      </c>
      <c r="D105" s="1" t="s">
        <v>326</v>
      </c>
      <c r="E105" s="1" t="s">
        <v>194</v>
      </c>
      <c r="F105" s="1" t="s">
        <v>186</v>
      </c>
      <c r="G105" s="21">
        <v>100</v>
      </c>
    </row>
    <row r="106" spans="1:9" ht="12" customHeight="1" x14ac:dyDescent="0.15">
      <c r="B106" s="1" t="s">
        <v>327</v>
      </c>
      <c r="C106" s="1" t="s">
        <v>183</v>
      </c>
      <c r="D106" s="1" t="s">
        <v>328</v>
      </c>
      <c r="E106" s="1" t="s">
        <v>329</v>
      </c>
      <c r="F106" s="1" t="s">
        <v>186</v>
      </c>
      <c r="G106" s="21">
        <v>100</v>
      </c>
    </row>
    <row r="107" spans="1:9" ht="12" customHeight="1" x14ac:dyDescent="0.15">
      <c r="B107" s="1" t="s">
        <v>330</v>
      </c>
      <c r="C107" s="1" t="s">
        <v>183</v>
      </c>
      <c r="D107" s="1" t="s">
        <v>331</v>
      </c>
      <c r="E107" s="1" t="s">
        <v>224</v>
      </c>
      <c r="F107" s="1" t="s">
        <v>332</v>
      </c>
      <c r="G107" s="21">
        <v>1950</v>
      </c>
    </row>
    <row r="108" spans="1:9" ht="12" customHeight="1" x14ac:dyDescent="0.15">
      <c r="C108" s="1" t="s">
        <v>333</v>
      </c>
      <c r="D108" s="1" t="s">
        <v>334</v>
      </c>
      <c r="E108" s="1" t="s">
        <v>291</v>
      </c>
      <c r="F108" s="1" t="s">
        <v>335</v>
      </c>
      <c r="H108" s="21">
        <v>1950</v>
      </c>
    </row>
    <row r="109" spans="1:9" ht="12" customHeight="1" x14ac:dyDescent="0.15">
      <c r="F109" s="3" t="s">
        <v>207</v>
      </c>
      <c r="G109" s="22">
        <v>2250</v>
      </c>
      <c r="H109" s="22">
        <v>1950</v>
      </c>
      <c r="I109" s="26">
        <v>300</v>
      </c>
    </row>
    <row r="110" spans="1:9" ht="12" customHeight="1" x14ac:dyDescent="0.15">
      <c r="F110" s="3" t="s">
        <v>208</v>
      </c>
      <c r="G110" s="3" t="s">
        <v>0</v>
      </c>
      <c r="H110" s="3" t="s">
        <v>0</v>
      </c>
      <c r="I110" s="26">
        <v>300</v>
      </c>
    </row>
    <row r="112" spans="1:9" ht="12" customHeight="1" x14ac:dyDescent="0.15">
      <c r="A112" s="1" t="s">
        <v>56</v>
      </c>
      <c r="B112" s="31" t="s">
        <v>57</v>
      </c>
      <c r="C112" s="31"/>
      <c r="D112" s="31"/>
      <c r="E112" s="31"/>
      <c r="F112" s="1" t="s">
        <v>181</v>
      </c>
      <c r="I112" s="24">
        <v>0</v>
      </c>
    </row>
    <row r="113" spans="1:9" ht="12" customHeight="1" x14ac:dyDescent="0.15">
      <c r="B113" s="1" t="s">
        <v>336</v>
      </c>
      <c r="C113" s="1" t="s">
        <v>183</v>
      </c>
      <c r="D113" s="1" t="s">
        <v>337</v>
      </c>
      <c r="E113" s="1" t="s">
        <v>338</v>
      </c>
      <c r="F113" s="1" t="s">
        <v>211</v>
      </c>
      <c r="G113" s="21">
        <v>221</v>
      </c>
    </row>
    <row r="114" spans="1:9" ht="12" customHeight="1" x14ac:dyDescent="0.15">
      <c r="F114" s="3" t="s">
        <v>207</v>
      </c>
      <c r="G114" s="22">
        <v>221</v>
      </c>
      <c r="H114" s="22">
        <v>0</v>
      </c>
      <c r="I114" s="26">
        <v>221</v>
      </c>
    </row>
    <row r="115" spans="1:9" ht="12" customHeight="1" x14ac:dyDescent="0.15">
      <c r="F115" s="3" t="s">
        <v>208</v>
      </c>
      <c r="G115" s="3" t="s">
        <v>0</v>
      </c>
      <c r="H115" s="3" t="s">
        <v>0</v>
      </c>
      <c r="I115" s="26">
        <v>221</v>
      </c>
    </row>
    <row r="117" spans="1:9" ht="12" customHeight="1" x14ac:dyDescent="0.15">
      <c r="A117" s="1" t="s">
        <v>58</v>
      </c>
      <c r="B117" s="31" t="s">
        <v>59</v>
      </c>
      <c r="C117" s="31"/>
      <c r="D117" s="31"/>
      <c r="E117" s="31"/>
      <c r="F117" s="1" t="s">
        <v>181</v>
      </c>
      <c r="I117" s="24">
        <v>0</v>
      </c>
    </row>
    <row r="118" spans="1:9" ht="12" customHeight="1" x14ac:dyDescent="0.15">
      <c r="B118" s="1" t="s">
        <v>339</v>
      </c>
      <c r="C118" s="1" t="s">
        <v>183</v>
      </c>
      <c r="D118" s="1" t="s">
        <v>340</v>
      </c>
      <c r="E118" s="1" t="s">
        <v>341</v>
      </c>
      <c r="F118" s="1" t="s">
        <v>342</v>
      </c>
      <c r="G118" s="21">
        <v>7217.25</v>
      </c>
    </row>
    <row r="119" spans="1:9" ht="12" customHeight="1" x14ac:dyDescent="0.15">
      <c r="B119" s="1" t="s">
        <v>343</v>
      </c>
      <c r="C119" s="1" t="s">
        <v>183</v>
      </c>
      <c r="D119" s="1" t="s">
        <v>344</v>
      </c>
      <c r="E119" s="1" t="s">
        <v>286</v>
      </c>
      <c r="F119" s="1" t="s">
        <v>345</v>
      </c>
      <c r="G119" s="21">
        <v>119</v>
      </c>
    </row>
    <row r="120" spans="1:9" ht="12" customHeight="1" x14ac:dyDescent="0.15">
      <c r="B120" s="1" t="s">
        <v>346</v>
      </c>
      <c r="C120" s="1" t="s">
        <v>183</v>
      </c>
      <c r="D120" s="1" t="s">
        <v>347</v>
      </c>
      <c r="E120" s="1" t="s">
        <v>286</v>
      </c>
      <c r="F120" s="1" t="s">
        <v>342</v>
      </c>
      <c r="G120" s="21">
        <v>7677.25</v>
      </c>
    </row>
    <row r="121" spans="1:9" ht="12" customHeight="1" x14ac:dyDescent="0.15">
      <c r="B121" s="1" t="s">
        <v>348</v>
      </c>
      <c r="C121" s="1" t="s">
        <v>183</v>
      </c>
      <c r="D121" s="1" t="s">
        <v>349</v>
      </c>
      <c r="E121" s="1" t="s">
        <v>350</v>
      </c>
      <c r="F121" s="1" t="s">
        <v>351</v>
      </c>
      <c r="G121" s="21">
        <v>1100</v>
      </c>
    </row>
    <row r="122" spans="1:9" ht="12" customHeight="1" x14ac:dyDescent="0.15">
      <c r="B122" s="1" t="s">
        <v>352</v>
      </c>
      <c r="C122" s="1" t="s">
        <v>183</v>
      </c>
      <c r="D122" s="1" t="s">
        <v>353</v>
      </c>
      <c r="E122" s="1" t="s">
        <v>354</v>
      </c>
      <c r="F122" s="1" t="s">
        <v>342</v>
      </c>
      <c r="G122" s="21">
        <v>7890.25</v>
      </c>
    </row>
    <row r="123" spans="1:9" ht="12" customHeight="1" x14ac:dyDescent="0.15">
      <c r="F123" s="3" t="s">
        <v>207</v>
      </c>
      <c r="G123" s="22">
        <v>24003.75</v>
      </c>
      <c r="H123" s="22">
        <v>0</v>
      </c>
      <c r="I123" s="26">
        <v>24003.75</v>
      </c>
    </row>
    <row r="124" spans="1:9" ht="12" customHeight="1" x14ac:dyDescent="0.15">
      <c r="F124" s="3" t="s">
        <v>208</v>
      </c>
      <c r="G124" s="3" t="s">
        <v>0</v>
      </c>
      <c r="H124" s="3" t="s">
        <v>0</v>
      </c>
      <c r="I124" s="26">
        <v>24003.75</v>
      </c>
    </row>
    <row r="126" spans="1:9" ht="12" customHeight="1" x14ac:dyDescent="0.15">
      <c r="A126" s="1" t="s">
        <v>355</v>
      </c>
      <c r="B126" s="31" t="s">
        <v>60</v>
      </c>
      <c r="C126" s="31"/>
      <c r="D126" s="31"/>
      <c r="E126" s="31"/>
      <c r="F126" s="1" t="s">
        <v>181</v>
      </c>
      <c r="I126" s="24">
        <v>0</v>
      </c>
    </row>
    <row r="127" spans="1:9" ht="12" customHeight="1" x14ac:dyDescent="0.15">
      <c r="B127" s="1" t="s">
        <v>356</v>
      </c>
      <c r="C127" s="1" t="s">
        <v>183</v>
      </c>
      <c r="D127" s="1" t="s">
        <v>357</v>
      </c>
      <c r="E127" s="1" t="s">
        <v>358</v>
      </c>
      <c r="F127" s="1" t="s">
        <v>359</v>
      </c>
      <c r="G127" s="21">
        <v>224</v>
      </c>
    </row>
    <row r="128" spans="1:9" ht="12" customHeight="1" x14ac:dyDescent="0.15">
      <c r="F128" s="3" t="s">
        <v>207</v>
      </c>
      <c r="G128" s="22">
        <v>224</v>
      </c>
      <c r="H128" s="22">
        <v>0</v>
      </c>
      <c r="I128" s="26">
        <v>224</v>
      </c>
    </row>
    <row r="129" spans="1:9" ht="12" customHeight="1" x14ac:dyDescent="0.15">
      <c r="F129" s="3" t="s">
        <v>208</v>
      </c>
      <c r="G129" s="3" t="s">
        <v>0</v>
      </c>
      <c r="H129" s="3" t="s">
        <v>0</v>
      </c>
      <c r="I129" s="26">
        <v>224</v>
      </c>
    </row>
    <row r="131" spans="1:9" ht="12" customHeight="1" x14ac:dyDescent="0.15">
      <c r="A131" s="1" t="s">
        <v>360</v>
      </c>
      <c r="B131" s="31" t="s">
        <v>361</v>
      </c>
      <c r="C131" s="31"/>
      <c r="D131" s="31"/>
      <c r="E131" s="31"/>
      <c r="F131" s="1" t="s">
        <v>181</v>
      </c>
      <c r="I131" s="24">
        <v>0</v>
      </c>
    </row>
    <row r="132" spans="1:9" ht="12" customHeight="1" x14ac:dyDescent="0.15">
      <c r="B132" s="1" t="s">
        <v>362</v>
      </c>
      <c r="C132" s="1" t="s">
        <v>183</v>
      </c>
      <c r="D132" s="1" t="s">
        <v>363</v>
      </c>
      <c r="E132" s="1" t="s">
        <v>297</v>
      </c>
      <c r="F132" s="1" t="s">
        <v>364</v>
      </c>
      <c r="G132" s="21">
        <v>18720</v>
      </c>
    </row>
    <row r="133" spans="1:9" ht="12" customHeight="1" x14ac:dyDescent="0.15">
      <c r="B133" s="1" t="s">
        <v>365</v>
      </c>
      <c r="C133" s="1" t="s">
        <v>366</v>
      </c>
      <c r="D133" s="1" t="s">
        <v>367</v>
      </c>
      <c r="E133" s="1" t="s">
        <v>297</v>
      </c>
      <c r="F133" s="1" t="s">
        <v>368</v>
      </c>
      <c r="H133" s="21">
        <v>18720</v>
      </c>
    </row>
    <row r="134" spans="1:9" ht="12" customHeight="1" x14ac:dyDescent="0.15">
      <c r="B134" s="1" t="s">
        <v>369</v>
      </c>
      <c r="C134" s="1" t="s">
        <v>183</v>
      </c>
      <c r="D134" s="1" t="s">
        <v>370</v>
      </c>
      <c r="E134" s="1" t="s">
        <v>371</v>
      </c>
      <c r="F134" s="1" t="s">
        <v>364</v>
      </c>
      <c r="G134" s="21">
        <v>18720</v>
      </c>
    </row>
    <row r="135" spans="1:9" ht="12" customHeight="1" x14ac:dyDescent="0.15">
      <c r="B135" s="1" t="s">
        <v>369</v>
      </c>
      <c r="C135" s="1" t="s">
        <v>183</v>
      </c>
      <c r="D135" s="1" t="s">
        <v>372</v>
      </c>
      <c r="E135" s="1" t="s">
        <v>371</v>
      </c>
      <c r="F135" s="1" t="s">
        <v>364</v>
      </c>
      <c r="G135" s="21">
        <v>18720</v>
      </c>
    </row>
    <row r="136" spans="1:9" ht="12" customHeight="1" x14ac:dyDescent="0.15">
      <c r="B136" s="1" t="s">
        <v>369</v>
      </c>
      <c r="C136" s="1" t="s">
        <v>373</v>
      </c>
      <c r="D136" s="1" t="s">
        <v>372</v>
      </c>
      <c r="E136" s="1" t="s">
        <v>371</v>
      </c>
      <c r="F136" s="1" t="s">
        <v>374</v>
      </c>
      <c r="H136" s="21">
        <v>18720</v>
      </c>
    </row>
    <row r="137" spans="1:9" ht="12" customHeight="1" x14ac:dyDescent="0.15">
      <c r="B137" s="1" t="s">
        <v>375</v>
      </c>
      <c r="C137" s="1" t="s">
        <v>366</v>
      </c>
      <c r="D137" s="1" t="s">
        <v>376</v>
      </c>
      <c r="E137" s="1" t="s">
        <v>371</v>
      </c>
      <c r="F137" s="1" t="s">
        <v>368</v>
      </c>
      <c r="H137" s="21">
        <v>18720</v>
      </c>
    </row>
    <row r="139" spans="1:9" ht="12" customHeight="1" x14ac:dyDescent="0.15">
      <c r="F139" s="3" t="s">
        <v>207</v>
      </c>
      <c r="G139" s="22">
        <v>56160</v>
      </c>
      <c r="H139" s="22">
        <v>56160</v>
      </c>
      <c r="I139" s="26">
        <v>0</v>
      </c>
    </row>
    <row r="140" spans="1:9" ht="12" customHeight="1" x14ac:dyDescent="0.15">
      <c r="F140" s="3" t="s">
        <v>208</v>
      </c>
      <c r="G140" s="3" t="s">
        <v>0</v>
      </c>
      <c r="H140" s="3" t="s">
        <v>0</v>
      </c>
      <c r="I140" s="26">
        <v>0</v>
      </c>
    </row>
    <row r="142" spans="1:9" ht="12" customHeight="1" x14ac:dyDescent="0.15">
      <c r="A142" s="1" t="s">
        <v>124</v>
      </c>
      <c r="B142" s="31" t="s">
        <v>125</v>
      </c>
      <c r="C142" s="31"/>
      <c r="D142" s="31"/>
      <c r="E142" s="31"/>
      <c r="F142" s="1" t="s">
        <v>181</v>
      </c>
      <c r="I142" s="24">
        <v>0</v>
      </c>
    </row>
    <row r="143" spans="1:9" ht="12" customHeight="1" x14ac:dyDescent="0.15">
      <c r="B143" s="1" t="s">
        <v>377</v>
      </c>
      <c r="C143" s="1" t="s">
        <v>183</v>
      </c>
      <c r="D143" s="1" t="s">
        <v>378</v>
      </c>
      <c r="E143" s="1" t="s">
        <v>341</v>
      </c>
      <c r="F143" s="1" t="s">
        <v>379</v>
      </c>
      <c r="G143" s="21">
        <v>1365.67</v>
      </c>
    </row>
    <row r="144" spans="1:9" ht="12" customHeight="1" x14ac:dyDescent="0.15">
      <c r="B144" s="1" t="s">
        <v>380</v>
      </c>
      <c r="C144" s="1" t="s">
        <v>183</v>
      </c>
      <c r="D144" s="1" t="s">
        <v>381</v>
      </c>
      <c r="E144" s="1" t="s">
        <v>338</v>
      </c>
      <c r="F144" s="1" t="s">
        <v>379</v>
      </c>
      <c r="G144" s="21">
        <v>1389.95</v>
      </c>
    </row>
    <row r="145" spans="1:9" ht="12" customHeight="1" x14ac:dyDescent="0.15">
      <c r="B145" s="1" t="s">
        <v>382</v>
      </c>
      <c r="C145" s="1" t="s">
        <v>183</v>
      </c>
      <c r="D145" s="1" t="s">
        <v>383</v>
      </c>
      <c r="E145" s="1" t="s">
        <v>216</v>
      </c>
      <c r="F145" s="1" t="s">
        <v>379</v>
      </c>
      <c r="G145" s="21">
        <v>1253.78</v>
      </c>
    </row>
    <row r="146" spans="1:9" ht="12" customHeight="1" x14ac:dyDescent="0.15">
      <c r="B146" s="1" t="s">
        <v>384</v>
      </c>
      <c r="C146" s="1" t="s">
        <v>183</v>
      </c>
      <c r="D146" s="1" t="s">
        <v>385</v>
      </c>
      <c r="E146" s="1" t="s">
        <v>220</v>
      </c>
      <c r="F146" s="1" t="s">
        <v>379</v>
      </c>
      <c r="G146" s="21">
        <v>1228.68</v>
      </c>
    </row>
    <row r="147" spans="1:9" ht="12" customHeight="1" x14ac:dyDescent="0.15">
      <c r="B147" s="1" t="s">
        <v>386</v>
      </c>
      <c r="C147" s="1" t="s">
        <v>183</v>
      </c>
      <c r="D147" s="1" t="s">
        <v>387</v>
      </c>
      <c r="E147" s="1" t="s">
        <v>388</v>
      </c>
      <c r="F147" s="1" t="s">
        <v>379</v>
      </c>
      <c r="G147" s="21">
        <v>1191.8</v>
      </c>
    </row>
    <row r="148" spans="1:9" ht="12" customHeight="1" x14ac:dyDescent="0.15">
      <c r="B148" s="1" t="s">
        <v>389</v>
      </c>
      <c r="C148" s="1" t="s">
        <v>183</v>
      </c>
      <c r="D148" s="1" t="s">
        <v>390</v>
      </c>
      <c r="E148" s="1" t="s">
        <v>391</v>
      </c>
      <c r="F148" s="1" t="s">
        <v>379</v>
      </c>
      <c r="G148" s="21">
        <v>577.17999999999995</v>
      </c>
    </row>
    <row r="149" spans="1:9" ht="12" customHeight="1" x14ac:dyDescent="0.15">
      <c r="B149" s="1" t="s">
        <v>389</v>
      </c>
      <c r="C149" s="1" t="s">
        <v>183</v>
      </c>
      <c r="D149" s="1" t="s">
        <v>392</v>
      </c>
      <c r="E149" s="1" t="s">
        <v>393</v>
      </c>
      <c r="F149" s="1" t="s">
        <v>379</v>
      </c>
      <c r="G149" s="21">
        <v>618.04999999999995</v>
      </c>
    </row>
    <row r="150" spans="1:9" ht="12" customHeight="1" x14ac:dyDescent="0.15">
      <c r="B150" s="1" t="s">
        <v>394</v>
      </c>
      <c r="C150" s="1" t="s">
        <v>183</v>
      </c>
      <c r="D150" s="1" t="s">
        <v>395</v>
      </c>
      <c r="E150" s="1" t="s">
        <v>396</v>
      </c>
      <c r="F150" s="1" t="s">
        <v>379</v>
      </c>
      <c r="G150" s="21">
        <v>237.88</v>
      </c>
    </row>
    <row r="151" spans="1:9" ht="12" customHeight="1" x14ac:dyDescent="0.15">
      <c r="B151" s="1" t="s">
        <v>397</v>
      </c>
      <c r="C151" s="1" t="s">
        <v>183</v>
      </c>
      <c r="D151" s="1" t="s">
        <v>398</v>
      </c>
      <c r="E151" s="1" t="s">
        <v>399</v>
      </c>
      <c r="F151" s="1" t="s">
        <v>379</v>
      </c>
      <c r="G151" s="21">
        <v>773.52</v>
      </c>
    </row>
    <row r="152" spans="1:9" ht="12" customHeight="1" x14ac:dyDescent="0.15">
      <c r="F152" s="3" t="s">
        <v>207</v>
      </c>
      <c r="G152" s="22">
        <v>8636.51</v>
      </c>
      <c r="H152" s="22">
        <v>0</v>
      </c>
      <c r="I152" s="26">
        <v>8636.51</v>
      </c>
    </row>
    <row r="153" spans="1:9" ht="12" customHeight="1" x14ac:dyDescent="0.15">
      <c r="F153" s="3" t="s">
        <v>208</v>
      </c>
      <c r="G153" s="3" t="s">
        <v>0</v>
      </c>
      <c r="H153" s="3" t="s">
        <v>0</v>
      </c>
      <c r="I153" s="26">
        <v>8636.51</v>
      </c>
    </row>
    <row r="155" spans="1:9" ht="12" customHeight="1" x14ac:dyDescent="0.15">
      <c r="A155" s="1" t="s">
        <v>126</v>
      </c>
      <c r="B155" s="31" t="s">
        <v>127</v>
      </c>
      <c r="C155" s="31"/>
      <c r="D155" s="31"/>
      <c r="E155" s="31"/>
      <c r="F155" s="1" t="s">
        <v>181</v>
      </c>
      <c r="I155" s="24">
        <v>0</v>
      </c>
    </row>
    <row r="156" spans="1:9" ht="12" customHeight="1" x14ac:dyDescent="0.15">
      <c r="B156" s="1" t="s">
        <v>400</v>
      </c>
      <c r="C156" s="1" t="s">
        <v>183</v>
      </c>
      <c r="D156" s="1" t="s">
        <v>401</v>
      </c>
      <c r="E156" s="1" t="s">
        <v>402</v>
      </c>
      <c r="F156" s="1" t="s">
        <v>403</v>
      </c>
      <c r="G156" s="21">
        <v>6027.63</v>
      </c>
    </row>
    <row r="157" spans="1:9" ht="12" customHeight="1" x14ac:dyDescent="0.15">
      <c r="B157" s="1" t="s">
        <v>400</v>
      </c>
      <c r="C157" s="1" t="s">
        <v>183</v>
      </c>
      <c r="D157" s="1" t="s">
        <v>404</v>
      </c>
      <c r="E157" s="1" t="s">
        <v>185</v>
      </c>
      <c r="F157" s="1" t="s">
        <v>405</v>
      </c>
      <c r="G157" s="21">
        <v>1229.33</v>
      </c>
    </row>
    <row r="158" spans="1:9" ht="12" customHeight="1" x14ac:dyDescent="0.15">
      <c r="B158" s="1" t="s">
        <v>264</v>
      </c>
      <c r="C158" s="1" t="s">
        <v>183</v>
      </c>
      <c r="D158" s="1" t="s">
        <v>406</v>
      </c>
      <c r="E158" s="1" t="s">
        <v>338</v>
      </c>
      <c r="F158" s="1" t="s">
        <v>403</v>
      </c>
      <c r="G158" s="21">
        <v>8275.44</v>
      </c>
    </row>
    <row r="159" spans="1:9" ht="12" customHeight="1" x14ac:dyDescent="0.15">
      <c r="B159" s="1" t="s">
        <v>264</v>
      </c>
      <c r="C159" s="1" t="s">
        <v>183</v>
      </c>
      <c r="D159" s="1" t="s">
        <v>407</v>
      </c>
      <c r="E159" s="1" t="s">
        <v>408</v>
      </c>
      <c r="F159" s="1" t="s">
        <v>405</v>
      </c>
      <c r="G159" s="21">
        <v>1669.02</v>
      </c>
    </row>
    <row r="160" spans="1:9" ht="12" customHeight="1" x14ac:dyDescent="0.15">
      <c r="B160" s="1" t="s">
        <v>409</v>
      </c>
      <c r="C160" s="1" t="s">
        <v>183</v>
      </c>
      <c r="D160" s="1" t="s">
        <v>410</v>
      </c>
      <c r="E160" s="1" t="s">
        <v>216</v>
      </c>
      <c r="F160" s="1" t="s">
        <v>403</v>
      </c>
      <c r="G160" s="21">
        <v>8431.2900000000009</v>
      </c>
    </row>
    <row r="161" spans="1:9" ht="12" customHeight="1" x14ac:dyDescent="0.15">
      <c r="B161" s="1" t="s">
        <v>409</v>
      </c>
      <c r="C161" s="1" t="s">
        <v>183</v>
      </c>
      <c r="D161" s="1" t="s">
        <v>411</v>
      </c>
      <c r="E161" s="1" t="s">
        <v>216</v>
      </c>
      <c r="F161" s="1" t="s">
        <v>405</v>
      </c>
      <c r="G161" s="21">
        <v>1457.69</v>
      </c>
    </row>
    <row r="162" spans="1:9" ht="12" customHeight="1" x14ac:dyDescent="0.15">
      <c r="B162" s="1" t="s">
        <v>412</v>
      </c>
      <c r="C162" s="1" t="s">
        <v>183</v>
      </c>
      <c r="D162" s="1" t="s">
        <v>413</v>
      </c>
      <c r="E162" s="1" t="s">
        <v>414</v>
      </c>
      <c r="F162" s="1" t="s">
        <v>403</v>
      </c>
      <c r="G162" s="21">
        <v>5271.16</v>
      </c>
    </row>
    <row r="163" spans="1:9" ht="12" customHeight="1" x14ac:dyDescent="0.15">
      <c r="B163" s="1" t="s">
        <v>412</v>
      </c>
      <c r="C163" s="1" t="s">
        <v>183</v>
      </c>
      <c r="D163" s="1" t="s">
        <v>415</v>
      </c>
      <c r="E163" s="1" t="s">
        <v>220</v>
      </c>
      <c r="F163" s="1" t="s">
        <v>405</v>
      </c>
      <c r="G163" s="21">
        <v>1351.78</v>
      </c>
    </row>
    <row r="164" spans="1:9" ht="12" customHeight="1" x14ac:dyDescent="0.15">
      <c r="B164" s="1" t="s">
        <v>416</v>
      </c>
      <c r="C164" s="1" t="s">
        <v>183</v>
      </c>
      <c r="D164" s="1" t="s">
        <v>417</v>
      </c>
      <c r="E164" s="1" t="s">
        <v>418</v>
      </c>
      <c r="F164" s="1" t="s">
        <v>403</v>
      </c>
      <c r="G164" s="21">
        <v>4455.79</v>
      </c>
    </row>
    <row r="165" spans="1:9" ht="12" customHeight="1" x14ac:dyDescent="0.15">
      <c r="B165" s="1" t="s">
        <v>416</v>
      </c>
      <c r="C165" s="1" t="s">
        <v>183</v>
      </c>
      <c r="D165" s="1" t="s">
        <v>419</v>
      </c>
      <c r="E165" s="1" t="s">
        <v>420</v>
      </c>
      <c r="F165" s="1" t="s">
        <v>405</v>
      </c>
      <c r="G165" s="21">
        <v>1137.96</v>
      </c>
    </row>
    <row r="166" spans="1:9" ht="12" customHeight="1" x14ac:dyDescent="0.15">
      <c r="B166" s="1" t="s">
        <v>421</v>
      </c>
      <c r="C166" s="1" t="s">
        <v>183</v>
      </c>
      <c r="D166" s="1" t="s">
        <v>422</v>
      </c>
      <c r="E166" s="1" t="s">
        <v>423</v>
      </c>
      <c r="F166" s="1" t="s">
        <v>403</v>
      </c>
      <c r="G166" s="21">
        <v>2785.36</v>
      </c>
    </row>
    <row r="167" spans="1:9" ht="12" customHeight="1" x14ac:dyDescent="0.15">
      <c r="B167" s="1" t="s">
        <v>421</v>
      </c>
      <c r="C167" s="1" t="s">
        <v>183</v>
      </c>
      <c r="D167" s="1" t="s">
        <v>424</v>
      </c>
      <c r="E167" s="1" t="s">
        <v>391</v>
      </c>
      <c r="F167" s="1" t="s">
        <v>405</v>
      </c>
      <c r="G167" s="21">
        <v>718.62</v>
      </c>
    </row>
    <row r="168" spans="1:9" ht="12" customHeight="1" x14ac:dyDescent="0.15">
      <c r="B168" s="1" t="s">
        <v>425</v>
      </c>
      <c r="C168" s="1" t="s">
        <v>183</v>
      </c>
      <c r="D168" s="1" t="s">
        <v>426</v>
      </c>
      <c r="E168" s="1" t="s">
        <v>427</v>
      </c>
      <c r="F168" s="1" t="s">
        <v>403</v>
      </c>
      <c r="G168" s="21">
        <v>957.95</v>
      </c>
    </row>
    <row r="169" spans="1:9" ht="12" customHeight="1" x14ac:dyDescent="0.15">
      <c r="B169" s="1" t="s">
        <v>425</v>
      </c>
      <c r="C169" s="1" t="s">
        <v>183</v>
      </c>
      <c r="D169" s="1" t="s">
        <v>428</v>
      </c>
      <c r="E169" s="1" t="s">
        <v>429</v>
      </c>
      <c r="F169" s="1" t="s">
        <v>405</v>
      </c>
      <c r="G169" s="21">
        <v>485.66</v>
      </c>
    </row>
    <row r="170" spans="1:9" ht="12" customHeight="1" x14ac:dyDescent="0.15">
      <c r="B170" s="1" t="s">
        <v>430</v>
      </c>
      <c r="C170" s="1" t="s">
        <v>183</v>
      </c>
      <c r="D170" s="1" t="s">
        <v>431</v>
      </c>
      <c r="E170" s="1" t="s">
        <v>399</v>
      </c>
      <c r="F170" s="1" t="s">
        <v>403</v>
      </c>
      <c r="G170" s="21">
        <v>641.61</v>
      </c>
    </row>
    <row r="171" spans="1:9" ht="12" customHeight="1" x14ac:dyDescent="0.15">
      <c r="B171" s="1" t="s">
        <v>430</v>
      </c>
      <c r="C171" s="1" t="s">
        <v>183</v>
      </c>
      <c r="D171" s="1" t="s">
        <v>432</v>
      </c>
      <c r="E171" s="1" t="s">
        <v>433</v>
      </c>
      <c r="F171" s="1" t="s">
        <v>405</v>
      </c>
      <c r="G171" s="21">
        <v>477.66</v>
      </c>
    </row>
    <row r="172" spans="1:9" ht="12" customHeight="1" x14ac:dyDescent="0.15">
      <c r="F172" s="3" t="s">
        <v>207</v>
      </c>
      <c r="G172" s="22">
        <v>45373.95</v>
      </c>
      <c r="H172" s="22">
        <v>0</v>
      </c>
      <c r="I172" s="26">
        <v>45373.95</v>
      </c>
    </row>
    <row r="173" spans="1:9" ht="12" customHeight="1" x14ac:dyDescent="0.15">
      <c r="F173" s="3" t="s">
        <v>208</v>
      </c>
      <c r="G173" s="3" t="s">
        <v>0</v>
      </c>
      <c r="H173" s="3" t="s">
        <v>0</v>
      </c>
      <c r="I173" s="26">
        <v>45373.95</v>
      </c>
    </row>
    <row r="175" spans="1:9" ht="12" customHeight="1" x14ac:dyDescent="0.15">
      <c r="A175" s="1" t="s">
        <v>128</v>
      </c>
      <c r="B175" s="31" t="s">
        <v>129</v>
      </c>
      <c r="C175" s="31"/>
      <c r="D175" s="31"/>
      <c r="E175" s="31"/>
      <c r="F175" s="1" t="s">
        <v>181</v>
      </c>
      <c r="I175" s="24">
        <v>0</v>
      </c>
    </row>
    <row r="176" spans="1:9" ht="12" customHeight="1" x14ac:dyDescent="0.15">
      <c r="B176" s="1" t="s">
        <v>434</v>
      </c>
      <c r="C176" s="1" t="s">
        <v>183</v>
      </c>
      <c r="D176" s="1" t="s">
        <v>435</v>
      </c>
      <c r="E176" s="1" t="s">
        <v>214</v>
      </c>
      <c r="F176" s="1" t="s">
        <v>436</v>
      </c>
      <c r="G176" s="21">
        <v>737</v>
      </c>
    </row>
    <row r="177" spans="1:9" ht="12" customHeight="1" x14ac:dyDescent="0.15">
      <c r="B177" s="1" t="s">
        <v>434</v>
      </c>
      <c r="C177" s="1" t="s">
        <v>183</v>
      </c>
      <c r="D177" s="1" t="s">
        <v>435</v>
      </c>
      <c r="E177" s="1" t="s">
        <v>214</v>
      </c>
      <c r="F177" s="1" t="s">
        <v>436</v>
      </c>
      <c r="G177" s="21">
        <v>682.09</v>
      </c>
    </row>
    <row r="178" spans="1:9" ht="12" customHeight="1" x14ac:dyDescent="0.15">
      <c r="B178" s="1" t="s">
        <v>437</v>
      </c>
      <c r="C178" s="1" t="s">
        <v>183</v>
      </c>
      <c r="D178" s="1" t="s">
        <v>438</v>
      </c>
      <c r="E178" s="1" t="s">
        <v>439</v>
      </c>
      <c r="F178" s="1" t="s">
        <v>436</v>
      </c>
      <c r="G178" s="21">
        <v>836.84</v>
      </c>
    </row>
    <row r="179" spans="1:9" ht="12" customHeight="1" x14ac:dyDescent="0.15">
      <c r="B179" s="1" t="s">
        <v>437</v>
      </c>
      <c r="C179" s="1" t="s">
        <v>183</v>
      </c>
      <c r="D179" s="1" t="s">
        <v>438</v>
      </c>
      <c r="E179" s="1" t="s">
        <v>439</v>
      </c>
      <c r="F179" s="1" t="s">
        <v>436</v>
      </c>
      <c r="G179" s="21">
        <v>773.44</v>
      </c>
    </row>
    <row r="180" spans="1:9" ht="12" customHeight="1" x14ac:dyDescent="0.15">
      <c r="B180" s="1" t="s">
        <v>440</v>
      </c>
      <c r="C180" s="1" t="s">
        <v>183</v>
      </c>
      <c r="D180" s="1" t="s">
        <v>441</v>
      </c>
      <c r="E180" s="1" t="s">
        <v>442</v>
      </c>
      <c r="F180" s="1" t="s">
        <v>436</v>
      </c>
      <c r="G180" s="21">
        <v>973.15</v>
      </c>
    </row>
    <row r="181" spans="1:9" ht="12" customHeight="1" x14ac:dyDescent="0.15">
      <c r="B181" s="1" t="s">
        <v>440</v>
      </c>
      <c r="C181" s="1" t="s">
        <v>183</v>
      </c>
      <c r="D181" s="1" t="s">
        <v>441</v>
      </c>
      <c r="E181" s="1" t="s">
        <v>442</v>
      </c>
      <c r="F181" s="1" t="s">
        <v>436</v>
      </c>
      <c r="G181" s="21">
        <v>852.69</v>
      </c>
    </row>
    <row r="182" spans="1:9" ht="12" customHeight="1" x14ac:dyDescent="0.15">
      <c r="B182" s="1" t="s">
        <v>443</v>
      </c>
      <c r="C182" s="1" t="s">
        <v>183</v>
      </c>
      <c r="D182" s="1" t="s">
        <v>444</v>
      </c>
      <c r="E182" s="1" t="s">
        <v>224</v>
      </c>
      <c r="F182" s="1" t="s">
        <v>436</v>
      </c>
      <c r="G182" s="21">
        <v>1125.31</v>
      </c>
    </row>
    <row r="183" spans="1:9" ht="12" customHeight="1" x14ac:dyDescent="0.15">
      <c r="B183" s="1" t="s">
        <v>443</v>
      </c>
      <c r="C183" s="1" t="s">
        <v>183</v>
      </c>
      <c r="D183" s="1" t="s">
        <v>444</v>
      </c>
      <c r="E183" s="1" t="s">
        <v>224</v>
      </c>
      <c r="F183" s="1" t="s">
        <v>436</v>
      </c>
      <c r="G183" s="21">
        <v>878.05</v>
      </c>
    </row>
    <row r="184" spans="1:9" ht="12" customHeight="1" x14ac:dyDescent="0.15">
      <c r="F184" s="3" t="s">
        <v>207</v>
      </c>
      <c r="G184" s="22">
        <v>6858.57</v>
      </c>
      <c r="H184" s="22">
        <v>0</v>
      </c>
      <c r="I184" s="26">
        <v>6858.57</v>
      </c>
    </row>
    <row r="185" spans="1:9" ht="12" customHeight="1" x14ac:dyDescent="0.15">
      <c r="F185" s="3" t="s">
        <v>208</v>
      </c>
      <c r="G185" s="3" t="s">
        <v>0</v>
      </c>
      <c r="H185" s="3" t="s">
        <v>0</v>
      </c>
      <c r="I185" s="26">
        <v>6858.57</v>
      </c>
    </row>
    <row r="187" spans="1:9" ht="12" customHeight="1" x14ac:dyDescent="0.15">
      <c r="A187" s="1" t="s">
        <v>130</v>
      </c>
      <c r="B187" s="31" t="s">
        <v>131</v>
      </c>
      <c r="C187" s="31"/>
      <c r="D187" s="31"/>
      <c r="E187" s="31"/>
      <c r="F187" s="1" t="s">
        <v>181</v>
      </c>
      <c r="I187" s="24">
        <v>0</v>
      </c>
    </row>
    <row r="188" spans="1:9" ht="12" customHeight="1" x14ac:dyDescent="0.15">
      <c r="B188" s="1" t="s">
        <v>434</v>
      </c>
      <c r="C188" s="1" t="s">
        <v>183</v>
      </c>
      <c r="D188" s="1" t="s">
        <v>435</v>
      </c>
      <c r="E188" s="1" t="s">
        <v>214</v>
      </c>
      <c r="F188" s="1" t="s">
        <v>436</v>
      </c>
      <c r="G188" s="21">
        <v>774.36</v>
      </c>
    </row>
    <row r="189" spans="1:9" ht="12" customHeight="1" x14ac:dyDescent="0.15">
      <c r="B189" s="1" t="s">
        <v>434</v>
      </c>
      <c r="C189" s="1" t="s">
        <v>183</v>
      </c>
      <c r="D189" s="1" t="s">
        <v>435</v>
      </c>
      <c r="E189" s="1" t="s">
        <v>214</v>
      </c>
      <c r="F189" s="1" t="s">
        <v>436</v>
      </c>
      <c r="G189" s="21">
        <v>712.8</v>
      </c>
    </row>
    <row r="190" spans="1:9" ht="12" customHeight="1" x14ac:dyDescent="0.15">
      <c r="B190" s="1" t="s">
        <v>437</v>
      </c>
      <c r="C190" s="1" t="s">
        <v>183</v>
      </c>
      <c r="D190" s="1" t="s">
        <v>438</v>
      </c>
      <c r="E190" s="1" t="s">
        <v>439</v>
      </c>
      <c r="F190" s="1" t="s">
        <v>436</v>
      </c>
      <c r="G190" s="21">
        <v>763.84</v>
      </c>
    </row>
    <row r="191" spans="1:9" ht="12" customHeight="1" x14ac:dyDescent="0.15">
      <c r="B191" s="1" t="s">
        <v>437</v>
      </c>
      <c r="C191" s="1" t="s">
        <v>183</v>
      </c>
      <c r="D191" s="1" t="s">
        <v>438</v>
      </c>
      <c r="E191" s="1" t="s">
        <v>439</v>
      </c>
      <c r="F191" s="1" t="s">
        <v>436</v>
      </c>
      <c r="G191" s="21">
        <v>702.24</v>
      </c>
    </row>
    <row r="192" spans="1:9" ht="12" customHeight="1" x14ac:dyDescent="0.15">
      <c r="B192" s="1" t="s">
        <v>440</v>
      </c>
      <c r="C192" s="1" t="s">
        <v>183</v>
      </c>
      <c r="D192" s="1" t="s">
        <v>441</v>
      </c>
      <c r="E192" s="1" t="s">
        <v>442</v>
      </c>
      <c r="F192" s="1" t="s">
        <v>436</v>
      </c>
      <c r="G192" s="21">
        <v>896.28</v>
      </c>
    </row>
    <row r="193" spans="1:9" ht="12" customHeight="1" x14ac:dyDescent="0.15">
      <c r="B193" s="1" t="s">
        <v>440</v>
      </c>
      <c r="C193" s="1" t="s">
        <v>183</v>
      </c>
      <c r="D193" s="1" t="s">
        <v>441</v>
      </c>
      <c r="E193" s="1" t="s">
        <v>442</v>
      </c>
      <c r="F193" s="1" t="s">
        <v>436</v>
      </c>
      <c r="G193" s="21">
        <v>779.24</v>
      </c>
    </row>
    <row r="194" spans="1:9" ht="12" customHeight="1" x14ac:dyDescent="0.15">
      <c r="B194" s="1" t="s">
        <v>443</v>
      </c>
      <c r="C194" s="1" t="s">
        <v>183</v>
      </c>
      <c r="D194" s="1" t="s">
        <v>444</v>
      </c>
      <c r="E194" s="1" t="s">
        <v>224</v>
      </c>
      <c r="F194" s="1" t="s">
        <v>436</v>
      </c>
      <c r="G194" s="21">
        <v>1044.1199999999999</v>
      </c>
    </row>
    <row r="195" spans="1:9" ht="12" customHeight="1" x14ac:dyDescent="0.15">
      <c r="B195" s="1" t="s">
        <v>443</v>
      </c>
      <c r="C195" s="1" t="s">
        <v>183</v>
      </c>
      <c r="D195" s="1" t="s">
        <v>444</v>
      </c>
      <c r="E195" s="1" t="s">
        <v>224</v>
      </c>
      <c r="F195" s="1" t="s">
        <v>436</v>
      </c>
      <c r="G195" s="21">
        <v>803.88</v>
      </c>
    </row>
    <row r="196" spans="1:9" ht="12" customHeight="1" x14ac:dyDescent="0.15">
      <c r="F196" s="3" t="s">
        <v>207</v>
      </c>
      <c r="G196" s="22">
        <v>6476.76</v>
      </c>
      <c r="H196" s="22">
        <v>0</v>
      </c>
      <c r="I196" s="26">
        <v>6476.76</v>
      </c>
    </row>
    <row r="197" spans="1:9" ht="12" customHeight="1" x14ac:dyDescent="0.15">
      <c r="F197" s="3" t="s">
        <v>208</v>
      </c>
      <c r="G197" s="3" t="s">
        <v>0</v>
      </c>
      <c r="H197" s="3" t="s">
        <v>0</v>
      </c>
      <c r="I197" s="26">
        <v>6476.76</v>
      </c>
    </row>
    <row r="199" spans="1:9" ht="12" customHeight="1" x14ac:dyDescent="0.15">
      <c r="A199" s="1" t="s">
        <v>132</v>
      </c>
      <c r="B199" s="31" t="s">
        <v>133</v>
      </c>
      <c r="C199" s="31"/>
      <c r="D199" s="31"/>
      <c r="E199" s="31"/>
      <c r="F199" s="1" t="s">
        <v>181</v>
      </c>
      <c r="I199" s="24">
        <v>0</v>
      </c>
    </row>
    <row r="200" spans="1:9" ht="12" customHeight="1" x14ac:dyDescent="0.15">
      <c r="B200" s="1" t="s">
        <v>445</v>
      </c>
      <c r="C200" s="1" t="s">
        <v>183</v>
      </c>
      <c r="D200" s="1" t="s">
        <v>446</v>
      </c>
      <c r="E200" s="1" t="s">
        <v>324</v>
      </c>
      <c r="F200" s="1" t="s">
        <v>447</v>
      </c>
      <c r="G200" s="21">
        <v>216.97</v>
      </c>
    </row>
    <row r="201" spans="1:9" ht="12" customHeight="1" x14ac:dyDescent="0.15">
      <c r="B201" s="1" t="s">
        <v>448</v>
      </c>
      <c r="C201" s="1" t="s">
        <v>183</v>
      </c>
      <c r="D201" s="1" t="s">
        <v>449</v>
      </c>
      <c r="E201" s="1" t="s">
        <v>185</v>
      </c>
      <c r="F201" s="1" t="s">
        <v>450</v>
      </c>
      <c r="G201" s="21">
        <v>30</v>
      </c>
    </row>
    <row r="202" spans="1:9" ht="12" customHeight="1" x14ac:dyDescent="0.15">
      <c r="B202" s="1" t="s">
        <v>451</v>
      </c>
      <c r="C202" s="1" t="s">
        <v>183</v>
      </c>
      <c r="D202" s="1" t="s">
        <v>452</v>
      </c>
      <c r="E202" s="1" t="s">
        <v>188</v>
      </c>
      <c r="F202" s="1" t="s">
        <v>447</v>
      </c>
      <c r="G202" s="21">
        <v>213.2</v>
      </c>
    </row>
    <row r="203" spans="1:9" ht="12" customHeight="1" x14ac:dyDescent="0.15">
      <c r="B203" s="1" t="s">
        <v>448</v>
      </c>
      <c r="C203" s="1" t="s">
        <v>183</v>
      </c>
      <c r="D203" s="1" t="s">
        <v>453</v>
      </c>
      <c r="E203" s="1" t="s">
        <v>188</v>
      </c>
      <c r="F203" s="1" t="s">
        <v>450</v>
      </c>
      <c r="G203" s="21">
        <v>30</v>
      </c>
    </row>
    <row r="204" spans="1:9" ht="12" customHeight="1" x14ac:dyDescent="0.15">
      <c r="B204" s="1" t="s">
        <v>448</v>
      </c>
      <c r="C204" s="1" t="s">
        <v>183</v>
      </c>
      <c r="D204" s="1" t="s">
        <v>454</v>
      </c>
      <c r="E204" s="1" t="s">
        <v>190</v>
      </c>
      <c r="F204" s="1" t="s">
        <v>450</v>
      </c>
      <c r="G204" s="21">
        <v>30</v>
      </c>
    </row>
    <row r="205" spans="1:9" ht="12" customHeight="1" x14ac:dyDescent="0.15">
      <c r="B205" s="1" t="s">
        <v>455</v>
      </c>
      <c r="C205" s="1" t="s">
        <v>183</v>
      </c>
      <c r="D205" s="1" t="s">
        <v>456</v>
      </c>
      <c r="E205" s="1" t="s">
        <v>216</v>
      </c>
      <c r="F205" s="1" t="s">
        <v>447</v>
      </c>
      <c r="G205" s="21">
        <v>214.07</v>
      </c>
    </row>
    <row r="206" spans="1:9" ht="12" customHeight="1" x14ac:dyDescent="0.15">
      <c r="B206" s="1" t="s">
        <v>457</v>
      </c>
      <c r="C206" s="1" t="s">
        <v>183</v>
      </c>
      <c r="D206" s="1" t="s">
        <v>458</v>
      </c>
      <c r="E206" s="1" t="s">
        <v>192</v>
      </c>
      <c r="F206" s="1" t="s">
        <v>447</v>
      </c>
      <c r="G206" s="21">
        <v>214.02</v>
      </c>
    </row>
    <row r="207" spans="1:9" ht="12" customHeight="1" x14ac:dyDescent="0.15">
      <c r="B207" s="1" t="s">
        <v>448</v>
      </c>
      <c r="C207" s="1" t="s">
        <v>183</v>
      </c>
      <c r="D207" s="1" t="s">
        <v>459</v>
      </c>
      <c r="E207" s="1" t="s">
        <v>192</v>
      </c>
      <c r="F207" s="1" t="s">
        <v>450</v>
      </c>
      <c r="G207" s="21">
        <v>30</v>
      </c>
    </row>
    <row r="208" spans="1:9" ht="12" customHeight="1" x14ac:dyDescent="0.15">
      <c r="B208" s="1" t="s">
        <v>460</v>
      </c>
      <c r="C208" s="1" t="s">
        <v>183</v>
      </c>
      <c r="D208" s="1" t="s">
        <v>461</v>
      </c>
      <c r="E208" s="1" t="s">
        <v>194</v>
      </c>
      <c r="F208" s="1" t="s">
        <v>447</v>
      </c>
      <c r="G208" s="21">
        <v>213.44</v>
      </c>
    </row>
    <row r="209" spans="1:9" ht="12" customHeight="1" x14ac:dyDescent="0.15">
      <c r="B209" s="1" t="s">
        <v>448</v>
      </c>
      <c r="C209" s="1" t="s">
        <v>183</v>
      </c>
      <c r="D209" s="1" t="s">
        <v>462</v>
      </c>
      <c r="E209" s="1" t="s">
        <v>194</v>
      </c>
      <c r="F209" s="1" t="s">
        <v>450</v>
      </c>
      <c r="G209" s="21">
        <v>30</v>
      </c>
    </row>
    <row r="210" spans="1:9" ht="12" customHeight="1" x14ac:dyDescent="0.15">
      <c r="B210" s="1" t="s">
        <v>448</v>
      </c>
      <c r="C210" s="1" t="s">
        <v>183</v>
      </c>
      <c r="D210" s="1" t="s">
        <v>463</v>
      </c>
      <c r="E210" s="1" t="s">
        <v>202</v>
      </c>
      <c r="F210" s="1" t="s">
        <v>450</v>
      </c>
      <c r="G210" s="21">
        <v>30</v>
      </c>
    </row>
    <row r="211" spans="1:9" ht="12" customHeight="1" x14ac:dyDescent="0.15">
      <c r="B211" s="1" t="s">
        <v>464</v>
      </c>
      <c r="C211" s="1" t="s">
        <v>183</v>
      </c>
      <c r="D211" s="1" t="s">
        <v>465</v>
      </c>
      <c r="E211" s="1" t="s">
        <v>466</v>
      </c>
      <c r="F211" s="1" t="s">
        <v>447</v>
      </c>
      <c r="G211" s="21">
        <v>214.45</v>
      </c>
    </row>
    <row r="212" spans="1:9" ht="12" customHeight="1" x14ac:dyDescent="0.15">
      <c r="B212" s="1" t="s">
        <v>448</v>
      </c>
      <c r="C212" s="1" t="s">
        <v>183</v>
      </c>
      <c r="D212" s="1" t="s">
        <v>467</v>
      </c>
      <c r="E212" s="1" t="s">
        <v>204</v>
      </c>
      <c r="F212" s="1" t="s">
        <v>450</v>
      </c>
      <c r="G212" s="21">
        <v>30</v>
      </c>
    </row>
    <row r="213" spans="1:9" ht="12" customHeight="1" x14ac:dyDescent="0.15">
      <c r="B213" s="1" t="s">
        <v>468</v>
      </c>
      <c r="C213" s="1" t="s">
        <v>183</v>
      </c>
      <c r="D213" s="1" t="s">
        <v>469</v>
      </c>
      <c r="E213" s="1" t="s">
        <v>396</v>
      </c>
      <c r="F213" s="1" t="s">
        <v>447</v>
      </c>
      <c r="G213" s="21">
        <v>213.68</v>
      </c>
    </row>
    <row r="214" spans="1:9" ht="12" customHeight="1" x14ac:dyDescent="0.15">
      <c r="B214" s="1" t="s">
        <v>448</v>
      </c>
      <c r="C214" s="1" t="s">
        <v>183</v>
      </c>
      <c r="D214" s="1" t="s">
        <v>470</v>
      </c>
      <c r="E214" s="1" t="s">
        <v>206</v>
      </c>
      <c r="F214" s="1" t="s">
        <v>450</v>
      </c>
      <c r="G214" s="21">
        <v>30</v>
      </c>
    </row>
    <row r="215" spans="1:9" ht="12" customHeight="1" x14ac:dyDescent="0.15">
      <c r="B215" s="1" t="s">
        <v>471</v>
      </c>
      <c r="C215" s="1" t="s">
        <v>183</v>
      </c>
      <c r="D215" s="1" t="s">
        <v>472</v>
      </c>
      <c r="E215" s="1" t="s">
        <v>473</v>
      </c>
      <c r="F215" s="1" t="s">
        <v>447</v>
      </c>
      <c r="G215" s="21">
        <v>793.08</v>
      </c>
    </row>
    <row r="216" spans="1:9" ht="12" customHeight="1" x14ac:dyDescent="0.15">
      <c r="F216" s="3" t="s">
        <v>207</v>
      </c>
      <c r="G216" s="22">
        <v>2532.91</v>
      </c>
      <c r="H216" s="22">
        <v>0</v>
      </c>
      <c r="I216" s="26">
        <v>2532.91</v>
      </c>
    </row>
    <row r="217" spans="1:9" ht="12" customHeight="1" x14ac:dyDescent="0.15">
      <c r="F217" s="3" t="s">
        <v>208</v>
      </c>
      <c r="G217" s="3" t="s">
        <v>0</v>
      </c>
      <c r="H217" s="3" t="s">
        <v>0</v>
      </c>
      <c r="I217" s="26">
        <v>2532.91</v>
      </c>
    </row>
    <row r="219" spans="1:9" ht="12" customHeight="1" x14ac:dyDescent="0.15">
      <c r="A219" s="1" t="s">
        <v>474</v>
      </c>
      <c r="B219" s="31" t="s">
        <v>475</v>
      </c>
      <c r="C219" s="31"/>
      <c r="D219" s="31"/>
      <c r="E219" s="31"/>
      <c r="F219" s="1" t="s">
        <v>181</v>
      </c>
      <c r="I219" s="24">
        <v>0</v>
      </c>
    </row>
    <row r="220" spans="1:9" ht="12" customHeight="1" x14ac:dyDescent="0.15">
      <c r="B220" s="1" t="s">
        <v>476</v>
      </c>
      <c r="C220" s="1" t="s">
        <v>199</v>
      </c>
      <c r="D220" s="1" t="s">
        <v>477</v>
      </c>
      <c r="E220" s="1" t="s">
        <v>478</v>
      </c>
      <c r="F220" s="1" t="s">
        <v>476</v>
      </c>
      <c r="G220" s="21">
        <v>14637.55</v>
      </c>
    </row>
    <row r="221" spans="1:9" ht="12" customHeight="1" x14ac:dyDescent="0.15">
      <c r="C221" s="31" t="s">
        <v>479</v>
      </c>
      <c r="D221" s="31"/>
      <c r="E221" s="31"/>
      <c r="F221" s="31"/>
    </row>
    <row r="222" spans="1:9" ht="12" customHeight="1" x14ac:dyDescent="0.15">
      <c r="C222" s="31" t="s">
        <v>480</v>
      </c>
      <c r="D222" s="31"/>
      <c r="E222" s="31"/>
      <c r="F222" s="31"/>
    </row>
    <row r="223" spans="1:9" ht="12" customHeight="1" x14ac:dyDescent="0.15">
      <c r="B223" s="1" t="s">
        <v>481</v>
      </c>
      <c r="C223" s="1" t="s">
        <v>199</v>
      </c>
      <c r="D223" s="1" t="s">
        <v>482</v>
      </c>
      <c r="E223" s="1" t="s">
        <v>297</v>
      </c>
      <c r="F223" s="1" t="s">
        <v>483</v>
      </c>
      <c r="H223" s="21">
        <v>14637.55</v>
      </c>
    </row>
    <row r="224" spans="1:9" ht="12" customHeight="1" x14ac:dyDescent="0.15">
      <c r="C224" s="31" t="s">
        <v>484</v>
      </c>
      <c r="D224" s="31"/>
      <c r="E224" s="31"/>
      <c r="F224" s="31"/>
    </row>
    <row r="225" spans="1:9" ht="12" customHeight="1" x14ac:dyDescent="0.15">
      <c r="F225" s="3" t="s">
        <v>207</v>
      </c>
      <c r="G225" s="22">
        <v>14637.55</v>
      </c>
      <c r="H225" s="22">
        <v>14637.55</v>
      </c>
      <c r="I225" s="26">
        <v>0</v>
      </c>
    </row>
    <row r="226" spans="1:9" ht="12" customHeight="1" x14ac:dyDescent="0.15">
      <c r="F226" s="3" t="s">
        <v>208</v>
      </c>
      <c r="G226" s="3" t="s">
        <v>0</v>
      </c>
      <c r="H226" s="3" t="s">
        <v>0</v>
      </c>
      <c r="I226" s="26">
        <v>0</v>
      </c>
    </row>
    <row r="228" spans="1:9" ht="12" customHeight="1" x14ac:dyDescent="0.15">
      <c r="A228" s="1" t="s">
        <v>63</v>
      </c>
      <c r="B228" s="31" t="s">
        <v>64</v>
      </c>
      <c r="C228" s="31"/>
      <c r="D228" s="31"/>
      <c r="E228" s="31"/>
      <c r="F228" s="1" t="s">
        <v>181</v>
      </c>
      <c r="I228" s="24">
        <v>0</v>
      </c>
    </row>
    <row r="229" spans="1:9" ht="12" customHeight="1" x14ac:dyDescent="0.15">
      <c r="B229" s="1" t="s">
        <v>485</v>
      </c>
      <c r="C229" s="1" t="s">
        <v>183</v>
      </c>
      <c r="D229" s="1" t="s">
        <v>486</v>
      </c>
      <c r="E229" s="1" t="s">
        <v>214</v>
      </c>
      <c r="F229" s="1" t="s">
        <v>487</v>
      </c>
      <c r="G229" s="21">
        <v>1942.56</v>
      </c>
    </row>
    <row r="230" spans="1:9" ht="12" customHeight="1" x14ac:dyDescent="0.15">
      <c r="B230" s="1" t="s">
        <v>488</v>
      </c>
      <c r="C230" s="1" t="s">
        <v>183</v>
      </c>
      <c r="D230" s="1" t="s">
        <v>489</v>
      </c>
      <c r="E230" s="1" t="s">
        <v>214</v>
      </c>
      <c r="F230" s="1" t="s">
        <v>490</v>
      </c>
      <c r="G230" s="21">
        <v>792.61</v>
      </c>
    </row>
    <row r="231" spans="1:9" ht="12" customHeight="1" x14ac:dyDescent="0.15">
      <c r="B231" s="1" t="s">
        <v>437</v>
      </c>
      <c r="C231" s="1" t="s">
        <v>183</v>
      </c>
      <c r="D231" s="1" t="s">
        <v>438</v>
      </c>
      <c r="E231" s="1" t="s">
        <v>439</v>
      </c>
      <c r="F231" s="1" t="s">
        <v>436</v>
      </c>
      <c r="G231" s="21">
        <v>120</v>
      </c>
    </row>
    <row r="232" spans="1:9" ht="12" customHeight="1" x14ac:dyDescent="0.15">
      <c r="B232" s="1" t="s">
        <v>491</v>
      </c>
      <c r="C232" s="1" t="s">
        <v>183</v>
      </c>
      <c r="D232" s="1" t="s">
        <v>492</v>
      </c>
      <c r="E232" s="1" t="s">
        <v>493</v>
      </c>
      <c r="F232" s="1" t="s">
        <v>490</v>
      </c>
      <c r="G232" s="21">
        <v>195.11</v>
      </c>
    </row>
    <row r="233" spans="1:9" ht="12" customHeight="1" x14ac:dyDescent="0.15">
      <c r="B233" s="1" t="s">
        <v>494</v>
      </c>
      <c r="C233" s="1" t="s">
        <v>183</v>
      </c>
      <c r="D233" s="1" t="s">
        <v>495</v>
      </c>
      <c r="E233" s="1" t="s">
        <v>496</v>
      </c>
      <c r="F233" s="1" t="s">
        <v>497</v>
      </c>
      <c r="G233" s="21">
        <v>220.51</v>
      </c>
    </row>
    <row r="234" spans="1:9" ht="12" customHeight="1" x14ac:dyDescent="0.15">
      <c r="F234" s="3" t="s">
        <v>207</v>
      </c>
      <c r="G234" s="22">
        <v>3270.79</v>
      </c>
      <c r="H234" s="22">
        <v>0</v>
      </c>
      <c r="I234" s="26">
        <v>3270.79</v>
      </c>
    </row>
    <row r="235" spans="1:9" ht="12" customHeight="1" x14ac:dyDescent="0.15">
      <c r="F235" s="3" t="s">
        <v>208</v>
      </c>
      <c r="G235" s="3" t="s">
        <v>0</v>
      </c>
      <c r="H235" s="3" t="s">
        <v>0</v>
      </c>
      <c r="I235" s="26">
        <v>3270.79</v>
      </c>
    </row>
    <row r="237" spans="1:9" ht="12" customHeight="1" x14ac:dyDescent="0.15">
      <c r="A237" s="1" t="s">
        <v>65</v>
      </c>
      <c r="B237" s="31" t="s">
        <v>66</v>
      </c>
      <c r="C237" s="31"/>
      <c r="D237" s="31"/>
      <c r="E237" s="31"/>
      <c r="F237" s="3" t="s">
        <v>181</v>
      </c>
      <c r="G237" s="3" t="s">
        <v>0</v>
      </c>
      <c r="H237" s="3" t="s">
        <v>0</v>
      </c>
      <c r="I237" s="26">
        <v>0</v>
      </c>
    </row>
    <row r="238" spans="1:9" ht="12" customHeight="1" x14ac:dyDescent="0.15">
      <c r="F238" s="1" t="s">
        <v>498</v>
      </c>
      <c r="G238" s="21">
        <v>36508.959999999999</v>
      </c>
    </row>
    <row r="239" spans="1:9" ht="12" customHeight="1" x14ac:dyDescent="0.15">
      <c r="F239" s="3" t="s">
        <v>207</v>
      </c>
      <c r="G239" s="22">
        <v>36508.959999999999</v>
      </c>
      <c r="H239" s="22">
        <v>0</v>
      </c>
      <c r="I239" s="26">
        <v>36508.959999999999</v>
      </c>
    </row>
    <row r="240" spans="1:9" ht="12" customHeight="1" x14ac:dyDescent="0.15">
      <c r="F240" s="3" t="s">
        <v>208</v>
      </c>
      <c r="G240" s="3" t="s">
        <v>0</v>
      </c>
      <c r="H240" s="3" t="s">
        <v>0</v>
      </c>
      <c r="I240" s="26">
        <v>36508.959999999999</v>
      </c>
    </row>
    <row r="242" spans="1:9" ht="12" customHeight="1" x14ac:dyDescent="0.15">
      <c r="A242" s="1" t="s">
        <v>67</v>
      </c>
      <c r="B242" s="31" t="s">
        <v>68</v>
      </c>
      <c r="C242" s="31"/>
      <c r="D242" s="31"/>
      <c r="E242" s="31"/>
      <c r="F242" s="1" t="s">
        <v>181</v>
      </c>
      <c r="I242" s="24">
        <v>0</v>
      </c>
    </row>
    <row r="243" spans="1:9" ht="12" customHeight="1" x14ac:dyDescent="0.15">
      <c r="B243" s="1" t="s">
        <v>499</v>
      </c>
      <c r="C243" s="1" t="s">
        <v>199</v>
      </c>
      <c r="D243" s="1" t="s">
        <v>500</v>
      </c>
      <c r="E243" s="1" t="s">
        <v>501</v>
      </c>
      <c r="F243" s="1" t="s">
        <v>502</v>
      </c>
      <c r="G243" s="21">
        <v>204.79</v>
      </c>
    </row>
    <row r="244" spans="1:9" ht="12" customHeight="1" x14ac:dyDescent="0.15">
      <c r="B244" s="1" t="s">
        <v>499</v>
      </c>
      <c r="C244" s="1" t="s">
        <v>199</v>
      </c>
      <c r="D244" s="1" t="s">
        <v>503</v>
      </c>
      <c r="E244" s="1" t="s">
        <v>294</v>
      </c>
      <c r="F244" s="1" t="s">
        <v>502</v>
      </c>
      <c r="G244" s="21">
        <v>204.79</v>
      </c>
    </row>
    <row r="245" spans="1:9" ht="12" customHeight="1" x14ac:dyDescent="0.15">
      <c r="B245" s="1" t="s">
        <v>499</v>
      </c>
      <c r="C245" s="1" t="s">
        <v>199</v>
      </c>
      <c r="D245" s="1" t="s">
        <v>504</v>
      </c>
      <c r="E245" s="1" t="s">
        <v>505</v>
      </c>
      <c r="F245" s="1" t="s">
        <v>502</v>
      </c>
      <c r="G245" s="21">
        <v>204.79</v>
      </c>
    </row>
    <row r="246" spans="1:9" ht="12" customHeight="1" x14ac:dyDescent="0.15">
      <c r="B246" s="1" t="s">
        <v>499</v>
      </c>
      <c r="C246" s="1" t="s">
        <v>199</v>
      </c>
      <c r="D246" s="1" t="s">
        <v>506</v>
      </c>
      <c r="E246" s="1" t="s">
        <v>297</v>
      </c>
      <c r="F246" s="1" t="s">
        <v>502</v>
      </c>
      <c r="G246" s="21">
        <v>192.03</v>
      </c>
    </row>
    <row r="247" spans="1:9" ht="12" customHeight="1" x14ac:dyDescent="0.15">
      <c r="B247" s="1" t="s">
        <v>499</v>
      </c>
      <c r="C247" s="1" t="s">
        <v>199</v>
      </c>
      <c r="D247" s="1" t="s">
        <v>507</v>
      </c>
      <c r="E247" s="1" t="s">
        <v>439</v>
      </c>
      <c r="F247" s="1" t="s">
        <v>502</v>
      </c>
      <c r="G247" s="21">
        <v>191.1</v>
      </c>
    </row>
    <row r="248" spans="1:9" ht="12" customHeight="1" x14ac:dyDescent="0.15">
      <c r="B248" s="1" t="s">
        <v>499</v>
      </c>
      <c r="C248" s="1" t="s">
        <v>199</v>
      </c>
      <c r="D248" s="1" t="s">
        <v>508</v>
      </c>
      <c r="E248" s="1" t="s">
        <v>299</v>
      </c>
      <c r="F248" s="1" t="s">
        <v>502</v>
      </c>
      <c r="G248" s="21">
        <v>185.8</v>
      </c>
    </row>
    <row r="249" spans="1:9" ht="12" customHeight="1" x14ac:dyDescent="0.15">
      <c r="B249" s="1" t="s">
        <v>499</v>
      </c>
      <c r="C249" s="1" t="s">
        <v>199</v>
      </c>
      <c r="D249" s="1" t="s">
        <v>509</v>
      </c>
      <c r="E249" s="1" t="s">
        <v>510</v>
      </c>
      <c r="F249" s="1" t="s">
        <v>502</v>
      </c>
      <c r="G249" s="21">
        <v>174.56</v>
      </c>
    </row>
    <row r="250" spans="1:9" ht="12" customHeight="1" x14ac:dyDescent="0.15">
      <c r="B250" s="1" t="s">
        <v>499</v>
      </c>
      <c r="C250" s="1" t="s">
        <v>199</v>
      </c>
      <c r="D250" s="1" t="s">
        <v>511</v>
      </c>
      <c r="E250" s="1" t="s">
        <v>512</v>
      </c>
      <c r="F250" s="1" t="s">
        <v>502</v>
      </c>
      <c r="G250" s="21">
        <v>174.56</v>
      </c>
    </row>
    <row r="251" spans="1:9" ht="12" customHeight="1" x14ac:dyDescent="0.15">
      <c r="B251" s="1" t="s">
        <v>499</v>
      </c>
      <c r="C251" s="1" t="s">
        <v>199</v>
      </c>
      <c r="D251" s="1" t="s">
        <v>513</v>
      </c>
      <c r="E251" s="1" t="s">
        <v>514</v>
      </c>
      <c r="F251" s="1" t="s">
        <v>502</v>
      </c>
      <c r="G251" s="21">
        <v>174.56</v>
      </c>
    </row>
    <row r="252" spans="1:9" ht="12" customHeight="1" x14ac:dyDescent="0.15">
      <c r="B252" s="1" t="s">
        <v>499</v>
      </c>
      <c r="C252" s="1" t="s">
        <v>199</v>
      </c>
      <c r="D252" s="1" t="s">
        <v>515</v>
      </c>
      <c r="E252" s="1" t="s">
        <v>303</v>
      </c>
      <c r="F252" s="1" t="s">
        <v>502</v>
      </c>
      <c r="G252" s="21">
        <v>174.56</v>
      </c>
    </row>
    <row r="253" spans="1:9" ht="12" customHeight="1" x14ac:dyDescent="0.15">
      <c r="B253" s="1" t="s">
        <v>499</v>
      </c>
      <c r="C253" s="1" t="s">
        <v>199</v>
      </c>
      <c r="D253" s="1" t="s">
        <v>516</v>
      </c>
      <c r="E253" s="1" t="s">
        <v>393</v>
      </c>
      <c r="F253" s="1" t="s">
        <v>502</v>
      </c>
      <c r="G253" s="21">
        <v>174.56</v>
      </c>
    </row>
    <row r="254" spans="1:9" ht="12" customHeight="1" x14ac:dyDescent="0.15">
      <c r="B254" s="1" t="s">
        <v>499</v>
      </c>
      <c r="C254" s="1" t="s">
        <v>199</v>
      </c>
      <c r="D254" s="1" t="s">
        <v>517</v>
      </c>
      <c r="E254" s="1" t="s">
        <v>305</v>
      </c>
      <c r="F254" s="1" t="s">
        <v>502</v>
      </c>
      <c r="G254" s="21">
        <v>174.56</v>
      </c>
    </row>
    <row r="255" spans="1:9" ht="12" customHeight="1" x14ac:dyDescent="0.15">
      <c r="B255" s="1" t="s">
        <v>499</v>
      </c>
      <c r="C255" s="1" t="s">
        <v>199</v>
      </c>
      <c r="D255" s="1" t="s">
        <v>518</v>
      </c>
      <c r="E255" s="1" t="s">
        <v>519</v>
      </c>
      <c r="F255" s="1" t="s">
        <v>502</v>
      </c>
      <c r="G255" s="21">
        <v>174.56</v>
      </c>
    </row>
    <row r="256" spans="1:9" ht="12" customHeight="1" x14ac:dyDescent="0.15">
      <c r="B256" s="1" t="s">
        <v>499</v>
      </c>
      <c r="C256" s="1" t="s">
        <v>199</v>
      </c>
      <c r="D256" s="1" t="s">
        <v>520</v>
      </c>
      <c r="E256" s="1" t="s">
        <v>521</v>
      </c>
      <c r="F256" s="1" t="s">
        <v>502</v>
      </c>
      <c r="G256" s="21">
        <v>174.56</v>
      </c>
    </row>
    <row r="257" spans="1:9" ht="12" customHeight="1" x14ac:dyDescent="0.15">
      <c r="B257" s="1" t="s">
        <v>499</v>
      </c>
      <c r="C257" s="1" t="s">
        <v>199</v>
      </c>
      <c r="D257" s="1" t="s">
        <v>522</v>
      </c>
      <c r="E257" s="1" t="s">
        <v>399</v>
      </c>
      <c r="F257" s="1" t="s">
        <v>502</v>
      </c>
      <c r="G257" s="21">
        <v>174.56</v>
      </c>
    </row>
    <row r="258" spans="1:9" ht="12" customHeight="1" x14ac:dyDescent="0.15">
      <c r="B258" s="1" t="s">
        <v>499</v>
      </c>
      <c r="C258" s="1" t="s">
        <v>199</v>
      </c>
      <c r="D258" s="1" t="s">
        <v>523</v>
      </c>
      <c r="E258" s="1" t="s">
        <v>310</v>
      </c>
      <c r="F258" s="1" t="s">
        <v>502</v>
      </c>
      <c r="G258" s="21">
        <v>174.56</v>
      </c>
    </row>
    <row r="259" spans="1:9" ht="12" customHeight="1" x14ac:dyDescent="0.15">
      <c r="F259" s="3" t="s">
        <v>207</v>
      </c>
      <c r="G259" s="22">
        <v>2928.9</v>
      </c>
      <c r="H259" s="22">
        <v>0</v>
      </c>
      <c r="I259" s="26">
        <v>2928.9</v>
      </c>
    </row>
    <row r="260" spans="1:9" ht="12" customHeight="1" x14ac:dyDescent="0.15">
      <c r="F260" s="3" t="s">
        <v>208</v>
      </c>
      <c r="G260" s="3" t="s">
        <v>0</v>
      </c>
      <c r="H260" s="3" t="s">
        <v>0</v>
      </c>
      <c r="I260" s="26">
        <v>2928.9</v>
      </c>
    </row>
    <row r="262" spans="1:9" ht="12" customHeight="1" x14ac:dyDescent="0.15">
      <c r="A262" s="1" t="s">
        <v>69</v>
      </c>
      <c r="B262" s="31" t="s">
        <v>70</v>
      </c>
      <c r="C262" s="31"/>
      <c r="D262" s="31"/>
      <c r="E262" s="31"/>
      <c r="F262" s="3" t="s">
        <v>181</v>
      </c>
      <c r="G262" s="3" t="s">
        <v>0</v>
      </c>
      <c r="H262" s="3" t="s">
        <v>0</v>
      </c>
      <c r="I262" s="26">
        <v>0</v>
      </c>
    </row>
    <row r="263" spans="1:9" ht="12" customHeight="1" x14ac:dyDescent="0.15">
      <c r="F263" s="1" t="s">
        <v>498</v>
      </c>
      <c r="G263" s="21">
        <v>11007</v>
      </c>
    </row>
    <row r="264" spans="1:9" ht="12" customHeight="1" x14ac:dyDescent="0.15">
      <c r="F264" s="3" t="s">
        <v>207</v>
      </c>
      <c r="G264" s="22">
        <v>11007</v>
      </c>
      <c r="H264" s="22">
        <v>0</v>
      </c>
      <c r="I264" s="26">
        <v>11007</v>
      </c>
    </row>
    <row r="265" spans="1:9" ht="12" customHeight="1" x14ac:dyDescent="0.15">
      <c r="F265" s="3" t="s">
        <v>208</v>
      </c>
      <c r="G265" s="3" t="s">
        <v>0</v>
      </c>
      <c r="H265" s="3" t="s">
        <v>0</v>
      </c>
      <c r="I265" s="26">
        <v>11007</v>
      </c>
    </row>
    <row r="267" spans="1:9" ht="12" customHeight="1" x14ac:dyDescent="0.15">
      <c r="A267" s="1" t="s">
        <v>71</v>
      </c>
      <c r="B267" s="31" t="s">
        <v>72</v>
      </c>
      <c r="C267" s="31"/>
      <c r="D267" s="31"/>
      <c r="E267" s="31"/>
      <c r="F267" s="1" t="s">
        <v>181</v>
      </c>
      <c r="I267" s="24">
        <v>0</v>
      </c>
    </row>
    <row r="268" spans="1:9" ht="12" customHeight="1" x14ac:dyDescent="0.15">
      <c r="B268" s="1" t="s">
        <v>72</v>
      </c>
      <c r="C268" s="1" t="s">
        <v>199</v>
      </c>
      <c r="D268" s="1" t="s">
        <v>500</v>
      </c>
      <c r="E268" s="1" t="s">
        <v>501</v>
      </c>
      <c r="F268" s="1" t="s">
        <v>502</v>
      </c>
      <c r="G268" s="21">
        <v>49.61</v>
      </c>
    </row>
    <row r="269" spans="1:9" ht="12" customHeight="1" x14ac:dyDescent="0.15">
      <c r="B269" s="1" t="s">
        <v>72</v>
      </c>
      <c r="C269" s="1" t="s">
        <v>199</v>
      </c>
      <c r="D269" s="1" t="s">
        <v>503</v>
      </c>
      <c r="E269" s="1" t="s">
        <v>294</v>
      </c>
      <c r="F269" s="1" t="s">
        <v>502</v>
      </c>
      <c r="G269" s="21">
        <v>49.61</v>
      </c>
    </row>
    <row r="270" spans="1:9" ht="12" customHeight="1" x14ac:dyDescent="0.15">
      <c r="B270" s="1" t="s">
        <v>72</v>
      </c>
      <c r="C270" s="1" t="s">
        <v>199</v>
      </c>
      <c r="D270" s="1" t="s">
        <v>504</v>
      </c>
      <c r="E270" s="1" t="s">
        <v>505</v>
      </c>
      <c r="F270" s="1" t="s">
        <v>502</v>
      </c>
      <c r="G270" s="21">
        <v>106.61</v>
      </c>
    </row>
    <row r="271" spans="1:9" ht="12" customHeight="1" x14ac:dyDescent="0.15">
      <c r="B271" s="1" t="s">
        <v>72</v>
      </c>
      <c r="C271" s="1" t="s">
        <v>199</v>
      </c>
      <c r="D271" s="1" t="s">
        <v>506</v>
      </c>
      <c r="E271" s="1" t="s">
        <v>297</v>
      </c>
      <c r="F271" s="1" t="s">
        <v>502</v>
      </c>
      <c r="G271" s="21">
        <v>49.61</v>
      </c>
    </row>
    <row r="272" spans="1:9" ht="12" customHeight="1" x14ac:dyDescent="0.15">
      <c r="B272" s="1" t="s">
        <v>72</v>
      </c>
      <c r="C272" s="1" t="s">
        <v>199</v>
      </c>
      <c r="D272" s="1" t="s">
        <v>507</v>
      </c>
      <c r="E272" s="1" t="s">
        <v>439</v>
      </c>
      <c r="F272" s="1" t="s">
        <v>502</v>
      </c>
      <c r="G272" s="21">
        <v>69.61</v>
      </c>
    </row>
    <row r="274" spans="1:9" ht="12" customHeight="1" x14ac:dyDescent="0.15">
      <c r="B274" s="1" t="s">
        <v>72</v>
      </c>
      <c r="C274" s="1" t="s">
        <v>199</v>
      </c>
      <c r="D274" s="1" t="s">
        <v>508</v>
      </c>
      <c r="E274" s="1" t="s">
        <v>299</v>
      </c>
      <c r="F274" s="1" t="s">
        <v>502</v>
      </c>
      <c r="G274" s="21">
        <v>49.61</v>
      </c>
    </row>
    <row r="275" spans="1:9" ht="12" customHeight="1" x14ac:dyDescent="0.15">
      <c r="B275" s="1" t="s">
        <v>72</v>
      </c>
      <c r="C275" s="1" t="s">
        <v>199</v>
      </c>
      <c r="D275" s="1" t="s">
        <v>509</v>
      </c>
      <c r="E275" s="1" t="s">
        <v>510</v>
      </c>
      <c r="F275" s="1" t="s">
        <v>502</v>
      </c>
      <c r="G275" s="21">
        <v>49.61</v>
      </c>
    </row>
    <row r="276" spans="1:9" ht="12" customHeight="1" x14ac:dyDescent="0.15">
      <c r="B276" s="1" t="s">
        <v>72</v>
      </c>
      <c r="C276" s="1" t="s">
        <v>199</v>
      </c>
      <c r="D276" s="1" t="s">
        <v>511</v>
      </c>
      <c r="E276" s="1" t="s">
        <v>512</v>
      </c>
      <c r="F276" s="1" t="s">
        <v>502</v>
      </c>
      <c r="G276" s="21">
        <v>49.61</v>
      </c>
    </row>
    <row r="277" spans="1:9" ht="12" customHeight="1" x14ac:dyDescent="0.15">
      <c r="B277" s="1" t="s">
        <v>72</v>
      </c>
      <c r="C277" s="1" t="s">
        <v>199</v>
      </c>
      <c r="D277" s="1" t="s">
        <v>513</v>
      </c>
      <c r="E277" s="1" t="s">
        <v>514</v>
      </c>
      <c r="F277" s="1" t="s">
        <v>502</v>
      </c>
      <c r="G277" s="21">
        <v>54.61</v>
      </c>
    </row>
    <row r="278" spans="1:9" ht="12" customHeight="1" x14ac:dyDescent="0.15">
      <c r="B278" s="1" t="s">
        <v>72</v>
      </c>
      <c r="C278" s="1" t="s">
        <v>199</v>
      </c>
      <c r="D278" s="1" t="s">
        <v>515</v>
      </c>
      <c r="E278" s="1" t="s">
        <v>303</v>
      </c>
      <c r="F278" s="1" t="s">
        <v>502</v>
      </c>
      <c r="G278" s="21">
        <v>54.61</v>
      </c>
    </row>
    <row r="279" spans="1:9" ht="12" customHeight="1" x14ac:dyDescent="0.15">
      <c r="B279" s="1" t="s">
        <v>72</v>
      </c>
      <c r="C279" s="1" t="s">
        <v>199</v>
      </c>
      <c r="D279" s="1" t="s">
        <v>516</v>
      </c>
      <c r="E279" s="1" t="s">
        <v>393</v>
      </c>
      <c r="F279" s="1" t="s">
        <v>502</v>
      </c>
      <c r="G279" s="21">
        <v>54.61</v>
      </c>
    </row>
    <row r="280" spans="1:9" ht="12" customHeight="1" x14ac:dyDescent="0.15">
      <c r="B280" s="1" t="s">
        <v>72</v>
      </c>
      <c r="C280" s="1" t="s">
        <v>199</v>
      </c>
      <c r="D280" s="1" t="s">
        <v>517</v>
      </c>
      <c r="E280" s="1" t="s">
        <v>305</v>
      </c>
      <c r="F280" s="1" t="s">
        <v>502</v>
      </c>
      <c r="G280" s="21">
        <v>54.61</v>
      </c>
    </row>
    <row r="281" spans="1:9" ht="12" customHeight="1" x14ac:dyDescent="0.15">
      <c r="B281" s="1" t="s">
        <v>72</v>
      </c>
      <c r="C281" s="1" t="s">
        <v>199</v>
      </c>
      <c r="D281" s="1" t="s">
        <v>518</v>
      </c>
      <c r="E281" s="1" t="s">
        <v>519</v>
      </c>
      <c r="F281" s="1" t="s">
        <v>502</v>
      </c>
      <c r="G281" s="21">
        <v>54.61</v>
      </c>
    </row>
    <row r="282" spans="1:9" ht="12" customHeight="1" x14ac:dyDescent="0.15">
      <c r="B282" s="1" t="s">
        <v>72</v>
      </c>
      <c r="C282" s="1" t="s">
        <v>199</v>
      </c>
      <c r="D282" s="1" t="s">
        <v>520</v>
      </c>
      <c r="E282" s="1" t="s">
        <v>521</v>
      </c>
      <c r="F282" s="1" t="s">
        <v>502</v>
      </c>
      <c r="G282" s="21">
        <v>54.61</v>
      </c>
    </row>
    <row r="283" spans="1:9" ht="12" customHeight="1" x14ac:dyDescent="0.15">
      <c r="B283" s="1" t="s">
        <v>72</v>
      </c>
      <c r="C283" s="1" t="s">
        <v>199</v>
      </c>
      <c r="D283" s="1" t="s">
        <v>522</v>
      </c>
      <c r="E283" s="1" t="s">
        <v>399</v>
      </c>
      <c r="F283" s="1" t="s">
        <v>502</v>
      </c>
      <c r="G283" s="21">
        <v>54.61</v>
      </c>
    </row>
    <row r="284" spans="1:9" ht="12" customHeight="1" x14ac:dyDescent="0.15">
      <c r="B284" s="1" t="s">
        <v>72</v>
      </c>
      <c r="C284" s="1" t="s">
        <v>199</v>
      </c>
      <c r="D284" s="1" t="s">
        <v>523</v>
      </c>
      <c r="E284" s="1" t="s">
        <v>310</v>
      </c>
      <c r="F284" s="1" t="s">
        <v>502</v>
      </c>
      <c r="G284" s="21">
        <v>54.61</v>
      </c>
    </row>
    <row r="285" spans="1:9" ht="12" customHeight="1" x14ac:dyDescent="0.15">
      <c r="F285" s="3" t="s">
        <v>207</v>
      </c>
      <c r="G285" s="22">
        <v>910.76</v>
      </c>
      <c r="H285" s="22">
        <v>0</v>
      </c>
      <c r="I285" s="26">
        <v>910.76</v>
      </c>
    </row>
    <row r="286" spans="1:9" ht="12" customHeight="1" x14ac:dyDescent="0.15">
      <c r="F286" s="3" t="s">
        <v>208</v>
      </c>
      <c r="G286" s="3" t="s">
        <v>0</v>
      </c>
      <c r="H286" s="3" t="s">
        <v>0</v>
      </c>
      <c r="I286" s="26">
        <v>910.76</v>
      </c>
    </row>
    <row r="288" spans="1:9" ht="12" customHeight="1" x14ac:dyDescent="0.15">
      <c r="A288" s="1" t="s">
        <v>73</v>
      </c>
      <c r="B288" s="31" t="s">
        <v>74</v>
      </c>
      <c r="C288" s="31"/>
      <c r="D288" s="31"/>
      <c r="E288" s="31"/>
      <c r="F288" s="1" t="s">
        <v>181</v>
      </c>
      <c r="I288" s="24">
        <v>0</v>
      </c>
    </row>
    <row r="289" spans="1:9" ht="12" customHeight="1" x14ac:dyDescent="0.15">
      <c r="B289" s="1" t="s">
        <v>524</v>
      </c>
      <c r="C289" s="1" t="s">
        <v>183</v>
      </c>
      <c r="D289" s="1" t="s">
        <v>525</v>
      </c>
      <c r="E289" s="1" t="s">
        <v>214</v>
      </c>
      <c r="F289" s="1" t="s">
        <v>526</v>
      </c>
      <c r="G289" s="21">
        <v>130</v>
      </c>
    </row>
    <row r="290" spans="1:9" ht="12" customHeight="1" x14ac:dyDescent="0.15">
      <c r="C290" s="1" t="s">
        <v>183</v>
      </c>
      <c r="D290" s="1" t="s">
        <v>527</v>
      </c>
      <c r="E290" s="1" t="s">
        <v>338</v>
      </c>
      <c r="F290" s="1" t="s">
        <v>526</v>
      </c>
      <c r="G290" s="21">
        <v>130</v>
      </c>
    </row>
    <row r="291" spans="1:9" ht="12" customHeight="1" x14ac:dyDescent="0.15">
      <c r="C291" s="1" t="s">
        <v>183</v>
      </c>
      <c r="D291" s="1" t="s">
        <v>528</v>
      </c>
      <c r="E291" s="1" t="s">
        <v>216</v>
      </c>
      <c r="F291" s="1" t="s">
        <v>526</v>
      </c>
      <c r="G291" s="21">
        <v>130</v>
      </c>
    </row>
    <row r="292" spans="1:9" ht="12" customHeight="1" x14ac:dyDescent="0.15">
      <c r="C292" s="1" t="s">
        <v>183</v>
      </c>
      <c r="D292" s="1" t="s">
        <v>529</v>
      </c>
      <c r="E292" s="1" t="s">
        <v>220</v>
      </c>
      <c r="F292" s="1" t="s">
        <v>526</v>
      </c>
      <c r="G292" s="21">
        <v>130</v>
      </c>
    </row>
    <row r="293" spans="1:9" ht="12" customHeight="1" x14ac:dyDescent="0.15">
      <c r="C293" s="1" t="s">
        <v>183</v>
      </c>
      <c r="D293" s="1" t="s">
        <v>530</v>
      </c>
      <c r="E293" s="1" t="s">
        <v>240</v>
      </c>
      <c r="F293" s="1" t="s">
        <v>526</v>
      </c>
      <c r="G293" s="21">
        <v>138</v>
      </c>
    </row>
    <row r="294" spans="1:9" ht="12" customHeight="1" x14ac:dyDescent="0.15">
      <c r="C294" s="1" t="s">
        <v>183</v>
      </c>
      <c r="D294" s="1" t="s">
        <v>531</v>
      </c>
      <c r="E294" s="1" t="s">
        <v>388</v>
      </c>
      <c r="F294" s="1" t="s">
        <v>526</v>
      </c>
      <c r="G294" s="21">
        <v>130</v>
      </c>
    </row>
    <row r="295" spans="1:9" ht="12" customHeight="1" x14ac:dyDescent="0.15">
      <c r="C295" s="1" t="s">
        <v>183</v>
      </c>
      <c r="D295" s="1" t="s">
        <v>532</v>
      </c>
      <c r="E295" s="1" t="s">
        <v>466</v>
      </c>
      <c r="F295" s="1" t="s">
        <v>526</v>
      </c>
      <c r="G295" s="21">
        <v>130</v>
      </c>
    </row>
    <row r="296" spans="1:9" ht="12" customHeight="1" x14ac:dyDescent="0.15">
      <c r="C296" s="1" t="s">
        <v>183</v>
      </c>
      <c r="D296" s="1" t="s">
        <v>533</v>
      </c>
      <c r="E296" s="1" t="s">
        <v>224</v>
      </c>
      <c r="F296" s="1" t="s">
        <v>526</v>
      </c>
      <c r="G296" s="21">
        <v>130</v>
      </c>
    </row>
    <row r="297" spans="1:9" ht="12" customHeight="1" x14ac:dyDescent="0.15">
      <c r="C297" s="1" t="s">
        <v>183</v>
      </c>
      <c r="D297" s="1" t="s">
        <v>534</v>
      </c>
      <c r="E297" s="1" t="s">
        <v>473</v>
      </c>
      <c r="F297" s="1" t="s">
        <v>526</v>
      </c>
      <c r="G297" s="21">
        <v>130</v>
      </c>
    </row>
    <row r="298" spans="1:9" ht="12" customHeight="1" x14ac:dyDescent="0.15">
      <c r="F298" s="3" t="s">
        <v>207</v>
      </c>
      <c r="G298" s="22">
        <v>1178</v>
      </c>
      <c r="H298" s="22">
        <v>0</v>
      </c>
      <c r="I298" s="26">
        <v>1178</v>
      </c>
    </row>
    <row r="299" spans="1:9" ht="12" customHeight="1" x14ac:dyDescent="0.15">
      <c r="F299" s="3" t="s">
        <v>208</v>
      </c>
      <c r="G299" s="3" t="s">
        <v>0</v>
      </c>
      <c r="H299" s="3" t="s">
        <v>0</v>
      </c>
      <c r="I299" s="26">
        <v>1178</v>
      </c>
    </row>
    <row r="301" spans="1:9" ht="12" customHeight="1" x14ac:dyDescent="0.15">
      <c r="A301" s="1" t="s">
        <v>75</v>
      </c>
      <c r="B301" s="31" t="s">
        <v>76</v>
      </c>
      <c r="C301" s="31"/>
      <c r="D301" s="31"/>
      <c r="E301" s="31"/>
      <c r="F301" s="1" t="s">
        <v>181</v>
      </c>
      <c r="I301" s="24">
        <v>0</v>
      </c>
    </row>
    <row r="302" spans="1:9" ht="12" customHeight="1" x14ac:dyDescent="0.15">
      <c r="B302" s="1" t="s">
        <v>535</v>
      </c>
      <c r="C302" s="1" t="s">
        <v>183</v>
      </c>
      <c r="D302" s="1" t="s">
        <v>536</v>
      </c>
      <c r="E302" s="1" t="s">
        <v>185</v>
      </c>
      <c r="F302" s="1" t="s">
        <v>537</v>
      </c>
      <c r="G302" s="21">
        <v>50</v>
      </c>
    </row>
    <row r="303" spans="1:9" ht="12" customHeight="1" x14ac:dyDescent="0.15">
      <c r="F303" s="3" t="s">
        <v>207</v>
      </c>
      <c r="G303" s="22">
        <v>50</v>
      </c>
      <c r="H303" s="22">
        <v>0</v>
      </c>
      <c r="I303" s="26">
        <v>50</v>
      </c>
    </row>
    <row r="304" spans="1:9" ht="12" customHeight="1" x14ac:dyDescent="0.15">
      <c r="F304" s="3" t="s">
        <v>208</v>
      </c>
      <c r="G304" s="3" t="s">
        <v>0</v>
      </c>
      <c r="H304" s="3" t="s">
        <v>0</v>
      </c>
      <c r="I304" s="26">
        <v>50</v>
      </c>
    </row>
    <row r="306" spans="1:9" ht="12" customHeight="1" x14ac:dyDescent="0.15">
      <c r="A306" s="1" t="s">
        <v>77</v>
      </c>
      <c r="B306" s="31" t="s">
        <v>78</v>
      </c>
      <c r="C306" s="31"/>
      <c r="D306" s="31"/>
      <c r="E306" s="31"/>
      <c r="F306" s="1" t="s">
        <v>181</v>
      </c>
      <c r="I306" s="24">
        <v>0</v>
      </c>
    </row>
    <row r="307" spans="1:9" ht="12" customHeight="1" x14ac:dyDescent="0.15">
      <c r="B307" s="1" t="s">
        <v>434</v>
      </c>
      <c r="C307" s="1" t="s">
        <v>183</v>
      </c>
      <c r="D307" s="1" t="s">
        <v>435</v>
      </c>
      <c r="E307" s="1" t="s">
        <v>214</v>
      </c>
      <c r="F307" s="1" t="s">
        <v>436</v>
      </c>
      <c r="G307" s="21">
        <v>1571.2</v>
      </c>
    </row>
    <row r="308" spans="1:9" ht="12" customHeight="1" x14ac:dyDescent="0.15">
      <c r="B308" s="1" t="s">
        <v>437</v>
      </c>
      <c r="C308" s="1" t="s">
        <v>183</v>
      </c>
      <c r="D308" s="1" t="s">
        <v>438</v>
      </c>
      <c r="E308" s="1" t="s">
        <v>439</v>
      </c>
      <c r="F308" s="1" t="s">
        <v>436</v>
      </c>
      <c r="G308" s="21">
        <v>1571.2</v>
      </c>
    </row>
    <row r="309" spans="1:9" ht="12" customHeight="1" x14ac:dyDescent="0.15">
      <c r="B309" s="1" t="s">
        <v>440</v>
      </c>
      <c r="C309" s="1" t="s">
        <v>183</v>
      </c>
      <c r="D309" s="1" t="s">
        <v>441</v>
      </c>
      <c r="E309" s="1" t="s">
        <v>442</v>
      </c>
      <c r="F309" s="1" t="s">
        <v>436</v>
      </c>
      <c r="G309" s="21">
        <v>1571.2</v>
      </c>
    </row>
    <row r="310" spans="1:9" ht="12" customHeight="1" x14ac:dyDescent="0.15">
      <c r="B310" s="1" t="s">
        <v>443</v>
      </c>
      <c r="C310" s="1" t="s">
        <v>183</v>
      </c>
      <c r="D310" s="1" t="s">
        <v>444</v>
      </c>
      <c r="E310" s="1" t="s">
        <v>224</v>
      </c>
      <c r="F310" s="1" t="s">
        <v>436</v>
      </c>
      <c r="G310" s="21">
        <v>1571.2</v>
      </c>
    </row>
    <row r="311" spans="1:9" ht="12" customHeight="1" x14ac:dyDescent="0.15">
      <c r="F311" s="3" t="s">
        <v>207</v>
      </c>
      <c r="G311" s="22">
        <v>6284.8</v>
      </c>
      <c r="H311" s="22">
        <v>0</v>
      </c>
      <c r="I311" s="26">
        <v>6284.8</v>
      </c>
    </row>
    <row r="312" spans="1:9" ht="12" customHeight="1" x14ac:dyDescent="0.15">
      <c r="F312" s="3" t="s">
        <v>208</v>
      </c>
      <c r="G312" s="3" t="s">
        <v>0</v>
      </c>
      <c r="H312" s="3" t="s">
        <v>0</v>
      </c>
      <c r="I312" s="26">
        <v>6284.8</v>
      </c>
    </row>
    <row r="314" spans="1:9" ht="12" customHeight="1" x14ac:dyDescent="0.15">
      <c r="A314" s="1" t="s">
        <v>81</v>
      </c>
      <c r="B314" s="31" t="s">
        <v>82</v>
      </c>
      <c r="C314" s="31"/>
      <c r="D314" s="31"/>
      <c r="E314" s="31"/>
      <c r="F314" s="1" t="s">
        <v>181</v>
      </c>
      <c r="I314" s="24">
        <v>0</v>
      </c>
    </row>
    <row r="315" spans="1:9" ht="12" customHeight="1" x14ac:dyDescent="0.15">
      <c r="B315" s="1" t="s">
        <v>538</v>
      </c>
      <c r="C315" s="1" t="s">
        <v>183</v>
      </c>
      <c r="D315" s="1" t="s">
        <v>539</v>
      </c>
      <c r="E315" s="1" t="s">
        <v>433</v>
      </c>
      <c r="F315" s="1" t="s">
        <v>540</v>
      </c>
      <c r="G315" s="21">
        <v>947.52</v>
      </c>
    </row>
    <row r="316" spans="1:9" ht="12" customHeight="1" x14ac:dyDescent="0.15">
      <c r="F316" s="3" t="s">
        <v>207</v>
      </c>
      <c r="G316" s="22">
        <v>947.52</v>
      </c>
      <c r="H316" s="22">
        <v>0</v>
      </c>
      <c r="I316" s="26">
        <v>947.52</v>
      </c>
    </row>
    <row r="317" spans="1:9" ht="12" customHeight="1" x14ac:dyDescent="0.15">
      <c r="F317" s="3" t="s">
        <v>208</v>
      </c>
      <c r="G317" s="3" t="s">
        <v>0</v>
      </c>
      <c r="H317" s="3" t="s">
        <v>0</v>
      </c>
      <c r="I317" s="26">
        <v>947.52</v>
      </c>
    </row>
    <row r="319" spans="1:9" ht="12" customHeight="1" x14ac:dyDescent="0.15">
      <c r="A319" s="1" t="s">
        <v>83</v>
      </c>
      <c r="B319" s="31" t="s">
        <v>84</v>
      </c>
      <c r="C319" s="31"/>
      <c r="D319" s="31"/>
      <c r="E319" s="31"/>
      <c r="F319" s="1" t="s">
        <v>181</v>
      </c>
      <c r="I319" s="24">
        <v>0</v>
      </c>
    </row>
    <row r="320" spans="1:9" ht="12" customHeight="1" x14ac:dyDescent="0.15">
      <c r="B320" s="1" t="s">
        <v>541</v>
      </c>
      <c r="C320" s="1" t="s">
        <v>183</v>
      </c>
      <c r="D320" s="1" t="s">
        <v>542</v>
      </c>
      <c r="E320" s="1" t="s">
        <v>185</v>
      </c>
      <c r="F320" s="1" t="s">
        <v>543</v>
      </c>
      <c r="G320" s="21">
        <v>55</v>
      </c>
    </row>
    <row r="321" spans="2:9" ht="12" customHeight="1" x14ac:dyDescent="0.15">
      <c r="B321" s="1" t="s">
        <v>541</v>
      </c>
      <c r="C321" s="1" t="s">
        <v>183</v>
      </c>
      <c r="D321" s="1" t="s">
        <v>544</v>
      </c>
      <c r="E321" s="1" t="s">
        <v>545</v>
      </c>
      <c r="F321" s="1" t="s">
        <v>543</v>
      </c>
      <c r="G321" s="21">
        <v>55</v>
      </c>
    </row>
    <row r="322" spans="2:9" ht="12" customHeight="1" x14ac:dyDescent="0.15">
      <c r="B322" s="1" t="s">
        <v>541</v>
      </c>
      <c r="C322" s="1" t="s">
        <v>183</v>
      </c>
      <c r="D322" s="1" t="s">
        <v>546</v>
      </c>
      <c r="E322" s="1" t="s">
        <v>188</v>
      </c>
      <c r="F322" s="1" t="s">
        <v>543</v>
      </c>
      <c r="G322" s="21">
        <v>55</v>
      </c>
    </row>
    <row r="323" spans="2:9" ht="12" customHeight="1" x14ac:dyDescent="0.15">
      <c r="B323" s="1" t="s">
        <v>541</v>
      </c>
      <c r="C323" s="1" t="s">
        <v>183</v>
      </c>
      <c r="D323" s="1" t="s">
        <v>547</v>
      </c>
      <c r="E323" s="1" t="s">
        <v>548</v>
      </c>
      <c r="F323" s="1" t="s">
        <v>543</v>
      </c>
      <c r="G323" s="21">
        <v>55</v>
      </c>
    </row>
    <row r="324" spans="2:9" ht="12" customHeight="1" x14ac:dyDescent="0.15">
      <c r="B324" s="1" t="s">
        <v>541</v>
      </c>
      <c r="C324" s="1" t="s">
        <v>183</v>
      </c>
      <c r="D324" s="1" t="s">
        <v>549</v>
      </c>
      <c r="E324" s="1" t="s">
        <v>190</v>
      </c>
      <c r="F324" s="1" t="s">
        <v>543</v>
      </c>
      <c r="G324" s="21">
        <v>55</v>
      </c>
    </row>
    <row r="325" spans="2:9" ht="12" customHeight="1" x14ac:dyDescent="0.15">
      <c r="B325" s="1" t="s">
        <v>541</v>
      </c>
      <c r="C325" s="1" t="s">
        <v>183</v>
      </c>
      <c r="D325" s="1" t="s">
        <v>550</v>
      </c>
      <c r="E325" s="1" t="s">
        <v>551</v>
      </c>
      <c r="F325" s="1" t="s">
        <v>543</v>
      </c>
      <c r="G325" s="21">
        <v>55</v>
      </c>
    </row>
    <row r="326" spans="2:9" ht="12" customHeight="1" x14ac:dyDescent="0.15">
      <c r="B326" s="1" t="s">
        <v>541</v>
      </c>
      <c r="C326" s="1" t="s">
        <v>183</v>
      </c>
      <c r="D326" s="1" t="s">
        <v>552</v>
      </c>
      <c r="E326" s="1" t="s">
        <v>192</v>
      </c>
      <c r="F326" s="1" t="s">
        <v>543</v>
      </c>
      <c r="G326" s="21">
        <v>55</v>
      </c>
    </row>
    <row r="327" spans="2:9" ht="12" customHeight="1" x14ac:dyDescent="0.15">
      <c r="B327" s="1" t="s">
        <v>541</v>
      </c>
      <c r="C327" s="1" t="s">
        <v>183</v>
      </c>
      <c r="D327" s="1" t="s">
        <v>553</v>
      </c>
      <c r="E327" s="1" t="s">
        <v>554</v>
      </c>
      <c r="F327" s="1" t="s">
        <v>543</v>
      </c>
      <c r="G327" s="21">
        <v>55</v>
      </c>
    </row>
    <row r="328" spans="2:9" ht="12" customHeight="1" x14ac:dyDescent="0.15">
      <c r="B328" s="1" t="s">
        <v>541</v>
      </c>
      <c r="C328" s="1" t="s">
        <v>183</v>
      </c>
      <c r="D328" s="1" t="s">
        <v>555</v>
      </c>
      <c r="E328" s="1" t="s">
        <v>194</v>
      </c>
      <c r="F328" s="1" t="s">
        <v>543</v>
      </c>
      <c r="G328" s="21">
        <v>55</v>
      </c>
    </row>
    <row r="329" spans="2:9" ht="12" customHeight="1" x14ac:dyDescent="0.15">
      <c r="B329" s="1" t="s">
        <v>541</v>
      </c>
      <c r="C329" s="1" t="s">
        <v>183</v>
      </c>
      <c r="D329" s="1" t="s">
        <v>556</v>
      </c>
      <c r="E329" s="1" t="s">
        <v>557</v>
      </c>
      <c r="F329" s="1" t="s">
        <v>543</v>
      </c>
      <c r="G329" s="21">
        <v>55</v>
      </c>
    </row>
    <row r="330" spans="2:9" ht="12" customHeight="1" x14ac:dyDescent="0.15">
      <c r="B330" s="1" t="s">
        <v>541</v>
      </c>
      <c r="C330" s="1" t="s">
        <v>183</v>
      </c>
      <c r="D330" s="1" t="s">
        <v>558</v>
      </c>
      <c r="E330" s="1" t="s">
        <v>202</v>
      </c>
      <c r="F330" s="1" t="s">
        <v>543</v>
      </c>
      <c r="G330" s="21">
        <v>55</v>
      </c>
    </row>
    <row r="331" spans="2:9" ht="12" customHeight="1" x14ac:dyDescent="0.15">
      <c r="B331" s="1" t="s">
        <v>541</v>
      </c>
      <c r="C331" s="1" t="s">
        <v>183</v>
      </c>
      <c r="D331" s="1" t="s">
        <v>559</v>
      </c>
      <c r="E331" s="1" t="s">
        <v>393</v>
      </c>
      <c r="F331" s="1" t="s">
        <v>543</v>
      </c>
      <c r="G331" s="21">
        <v>55</v>
      </c>
    </row>
    <row r="332" spans="2:9" ht="12" customHeight="1" x14ac:dyDescent="0.15">
      <c r="B332" s="1" t="s">
        <v>541</v>
      </c>
      <c r="C332" s="1" t="s">
        <v>183</v>
      </c>
      <c r="D332" s="1" t="s">
        <v>560</v>
      </c>
      <c r="E332" s="1" t="s">
        <v>204</v>
      </c>
      <c r="F332" s="1" t="s">
        <v>543</v>
      </c>
      <c r="G332" s="21">
        <v>55</v>
      </c>
    </row>
    <row r="333" spans="2:9" ht="12" customHeight="1" x14ac:dyDescent="0.15">
      <c r="B333" s="1" t="s">
        <v>541</v>
      </c>
      <c r="C333" s="1" t="s">
        <v>183</v>
      </c>
      <c r="D333" s="1" t="s">
        <v>561</v>
      </c>
      <c r="E333" s="1" t="s">
        <v>429</v>
      </c>
      <c r="F333" s="1" t="s">
        <v>543</v>
      </c>
      <c r="G333" s="21">
        <v>55</v>
      </c>
    </row>
    <row r="334" spans="2:9" ht="12" customHeight="1" x14ac:dyDescent="0.15">
      <c r="B334" s="1" t="s">
        <v>541</v>
      </c>
      <c r="C334" s="1" t="s">
        <v>183</v>
      </c>
      <c r="D334" s="1" t="s">
        <v>562</v>
      </c>
      <c r="E334" s="1" t="s">
        <v>206</v>
      </c>
      <c r="F334" s="1" t="s">
        <v>543</v>
      </c>
      <c r="G334" s="21">
        <v>55</v>
      </c>
    </row>
    <row r="335" spans="2:9" ht="12" customHeight="1" x14ac:dyDescent="0.15">
      <c r="B335" s="1" t="s">
        <v>541</v>
      </c>
      <c r="C335" s="1" t="s">
        <v>183</v>
      </c>
      <c r="D335" s="1" t="s">
        <v>563</v>
      </c>
      <c r="E335" s="1" t="s">
        <v>496</v>
      </c>
      <c r="F335" s="1" t="s">
        <v>543</v>
      </c>
      <c r="G335" s="21">
        <v>55</v>
      </c>
    </row>
    <row r="336" spans="2:9" ht="12" customHeight="1" x14ac:dyDescent="0.15">
      <c r="F336" s="3" t="s">
        <v>207</v>
      </c>
      <c r="G336" s="22">
        <v>880</v>
      </c>
      <c r="H336" s="22">
        <v>0</v>
      </c>
      <c r="I336" s="26">
        <v>880</v>
      </c>
    </row>
    <row r="337" spans="1:9" ht="12" customHeight="1" x14ac:dyDescent="0.15">
      <c r="F337" s="3" t="s">
        <v>208</v>
      </c>
      <c r="G337" s="3" t="s">
        <v>0</v>
      </c>
      <c r="H337" s="3" t="s">
        <v>0</v>
      </c>
      <c r="I337" s="26">
        <v>880</v>
      </c>
    </row>
    <row r="339" spans="1:9" ht="12" customHeight="1" x14ac:dyDescent="0.15">
      <c r="A339" s="1" t="s">
        <v>87</v>
      </c>
      <c r="B339" s="31" t="s">
        <v>88</v>
      </c>
      <c r="C339" s="31"/>
      <c r="D339" s="31"/>
      <c r="E339" s="31"/>
      <c r="F339" s="1" t="s">
        <v>181</v>
      </c>
      <c r="I339" s="24">
        <v>0</v>
      </c>
    </row>
    <row r="340" spans="1:9" ht="12" customHeight="1" x14ac:dyDescent="0.15">
      <c r="B340" s="1" t="s">
        <v>564</v>
      </c>
      <c r="C340" s="1" t="s">
        <v>183</v>
      </c>
      <c r="D340" s="1" t="s">
        <v>565</v>
      </c>
      <c r="E340" s="1" t="s">
        <v>566</v>
      </c>
      <c r="F340" s="1" t="s">
        <v>567</v>
      </c>
      <c r="G340" s="21">
        <v>170</v>
      </c>
    </row>
    <row r="341" spans="1:9" ht="12" customHeight="1" x14ac:dyDescent="0.15">
      <c r="C341" s="1" t="s">
        <v>183</v>
      </c>
      <c r="D341" s="1" t="s">
        <v>568</v>
      </c>
      <c r="E341" s="1" t="s">
        <v>227</v>
      </c>
      <c r="F341" s="1" t="s">
        <v>569</v>
      </c>
      <c r="G341" s="21">
        <v>158.03</v>
      </c>
    </row>
    <row r="342" spans="1:9" ht="12" customHeight="1" x14ac:dyDescent="0.15">
      <c r="C342" s="1" t="s">
        <v>183</v>
      </c>
      <c r="D342" s="1" t="s">
        <v>570</v>
      </c>
      <c r="E342" s="1" t="s">
        <v>224</v>
      </c>
      <c r="F342" s="1" t="s">
        <v>569</v>
      </c>
      <c r="G342" s="21">
        <v>199.1</v>
      </c>
    </row>
    <row r="343" spans="1:9" ht="12" customHeight="1" x14ac:dyDescent="0.15">
      <c r="F343" s="3" t="s">
        <v>207</v>
      </c>
      <c r="G343" s="22">
        <v>527.13</v>
      </c>
      <c r="H343" s="22">
        <v>0</v>
      </c>
      <c r="I343" s="26">
        <v>527.13</v>
      </c>
    </row>
    <row r="344" spans="1:9" ht="12" customHeight="1" x14ac:dyDescent="0.15">
      <c r="F344" s="3" t="s">
        <v>208</v>
      </c>
      <c r="G344" s="3" t="s">
        <v>0</v>
      </c>
      <c r="H344" s="3" t="s">
        <v>0</v>
      </c>
      <c r="I344" s="26">
        <v>527.13</v>
      </c>
    </row>
    <row r="346" spans="1:9" ht="12" customHeight="1" x14ac:dyDescent="0.15">
      <c r="A346" s="1" t="s">
        <v>89</v>
      </c>
      <c r="B346" s="31" t="s">
        <v>90</v>
      </c>
      <c r="C346" s="31"/>
      <c r="D346" s="31"/>
      <c r="E346" s="31"/>
      <c r="F346" s="1" t="s">
        <v>181</v>
      </c>
      <c r="I346" s="24">
        <v>0</v>
      </c>
    </row>
    <row r="347" spans="1:9" ht="12" customHeight="1" x14ac:dyDescent="0.15">
      <c r="B347" s="1" t="s">
        <v>571</v>
      </c>
      <c r="C347" s="1" t="s">
        <v>183</v>
      </c>
      <c r="D347" s="1" t="s">
        <v>572</v>
      </c>
      <c r="E347" s="1" t="s">
        <v>185</v>
      </c>
      <c r="F347" s="1" t="s">
        <v>573</v>
      </c>
      <c r="G347" s="21">
        <v>2325</v>
      </c>
    </row>
    <row r="348" spans="1:9" ht="12" customHeight="1" x14ac:dyDescent="0.15">
      <c r="B348" s="1" t="s">
        <v>356</v>
      </c>
      <c r="C348" s="1" t="s">
        <v>183</v>
      </c>
      <c r="D348" s="1" t="s">
        <v>574</v>
      </c>
      <c r="E348" s="1" t="s">
        <v>231</v>
      </c>
      <c r="F348" s="1" t="s">
        <v>573</v>
      </c>
      <c r="G348" s="21">
        <v>2530</v>
      </c>
    </row>
    <row r="349" spans="1:9" ht="12" customHeight="1" x14ac:dyDescent="0.15">
      <c r="B349" s="1" t="s">
        <v>356</v>
      </c>
      <c r="C349" s="1" t="s">
        <v>183</v>
      </c>
      <c r="D349" s="1" t="s">
        <v>575</v>
      </c>
      <c r="E349" s="1" t="s">
        <v>388</v>
      </c>
      <c r="F349" s="1" t="s">
        <v>576</v>
      </c>
      <c r="G349" s="21">
        <v>1770</v>
      </c>
    </row>
    <row r="350" spans="1:9" ht="12" customHeight="1" x14ac:dyDescent="0.15">
      <c r="B350" s="1" t="s">
        <v>356</v>
      </c>
      <c r="C350" s="1" t="s">
        <v>183</v>
      </c>
      <c r="D350" s="1" t="s">
        <v>575</v>
      </c>
      <c r="E350" s="1" t="s">
        <v>388</v>
      </c>
      <c r="F350" s="1" t="s">
        <v>576</v>
      </c>
      <c r="G350" s="21">
        <v>2250</v>
      </c>
    </row>
    <row r="351" spans="1:9" ht="12" customHeight="1" x14ac:dyDescent="0.15">
      <c r="C351" s="1" t="s">
        <v>333</v>
      </c>
      <c r="D351" s="1" t="s">
        <v>577</v>
      </c>
      <c r="E351" s="1" t="s">
        <v>391</v>
      </c>
      <c r="F351" s="1" t="s">
        <v>335</v>
      </c>
      <c r="H351" s="21">
        <v>1770</v>
      </c>
    </row>
    <row r="352" spans="1:9" ht="12" customHeight="1" x14ac:dyDescent="0.15">
      <c r="F352" s="3" t="s">
        <v>207</v>
      </c>
      <c r="G352" s="22">
        <v>8875</v>
      </c>
      <c r="H352" s="22">
        <v>1770</v>
      </c>
      <c r="I352" s="26">
        <v>7105</v>
      </c>
    </row>
    <row r="353" spans="1:9" ht="12" customHeight="1" x14ac:dyDescent="0.15">
      <c r="F353" s="3" t="s">
        <v>208</v>
      </c>
      <c r="G353" s="3" t="s">
        <v>0</v>
      </c>
      <c r="H353" s="3" t="s">
        <v>0</v>
      </c>
      <c r="I353" s="26">
        <v>7105</v>
      </c>
    </row>
    <row r="355" spans="1:9" ht="12" customHeight="1" x14ac:dyDescent="0.15">
      <c r="A355" s="1" t="s">
        <v>91</v>
      </c>
      <c r="B355" s="31" t="s">
        <v>92</v>
      </c>
      <c r="C355" s="31"/>
      <c r="D355" s="31"/>
      <c r="E355" s="31"/>
      <c r="F355" s="1" t="s">
        <v>181</v>
      </c>
      <c r="I355" s="24">
        <v>0</v>
      </c>
    </row>
    <row r="356" spans="1:9" ht="12" customHeight="1" x14ac:dyDescent="0.15">
      <c r="B356" s="1" t="s">
        <v>578</v>
      </c>
      <c r="C356" s="1" t="s">
        <v>183</v>
      </c>
      <c r="D356" s="1" t="s">
        <v>579</v>
      </c>
      <c r="E356" s="1" t="s">
        <v>473</v>
      </c>
      <c r="F356" s="1" t="s">
        <v>580</v>
      </c>
      <c r="G356" s="21">
        <v>613</v>
      </c>
    </row>
    <row r="357" spans="1:9" ht="12" customHeight="1" x14ac:dyDescent="0.15">
      <c r="F357" s="3" t="s">
        <v>207</v>
      </c>
      <c r="G357" s="22">
        <v>613</v>
      </c>
      <c r="H357" s="22">
        <v>0</v>
      </c>
      <c r="I357" s="26">
        <v>613</v>
      </c>
    </row>
    <row r="358" spans="1:9" ht="12" customHeight="1" x14ac:dyDescent="0.15">
      <c r="F358" s="3" t="s">
        <v>208</v>
      </c>
      <c r="G358" s="3" t="s">
        <v>0</v>
      </c>
      <c r="H358" s="3" t="s">
        <v>0</v>
      </c>
      <c r="I358" s="26">
        <v>613</v>
      </c>
    </row>
    <row r="360" spans="1:9" ht="12" customHeight="1" x14ac:dyDescent="0.15">
      <c r="A360" s="1" t="s">
        <v>93</v>
      </c>
      <c r="B360" s="31" t="s">
        <v>18</v>
      </c>
      <c r="C360" s="31"/>
      <c r="D360" s="31"/>
      <c r="E360" s="31"/>
      <c r="F360" s="1" t="s">
        <v>181</v>
      </c>
      <c r="I360" s="24">
        <v>0</v>
      </c>
    </row>
    <row r="361" spans="1:9" ht="12" customHeight="1" x14ac:dyDescent="0.15">
      <c r="B361" s="1" t="s">
        <v>581</v>
      </c>
      <c r="C361" s="1" t="s">
        <v>183</v>
      </c>
      <c r="D361" s="1" t="s">
        <v>582</v>
      </c>
      <c r="E361" s="1" t="s">
        <v>266</v>
      </c>
      <c r="F361" s="1" t="s">
        <v>583</v>
      </c>
      <c r="G361" s="21">
        <v>286.94</v>
      </c>
    </row>
    <row r="362" spans="1:9" ht="12" customHeight="1" x14ac:dyDescent="0.15">
      <c r="B362" s="1" t="s">
        <v>584</v>
      </c>
      <c r="C362" s="1" t="s">
        <v>183</v>
      </c>
      <c r="D362" s="1" t="s">
        <v>585</v>
      </c>
      <c r="E362" s="1" t="s">
        <v>548</v>
      </c>
      <c r="F362" s="1" t="s">
        <v>583</v>
      </c>
      <c r="G362" s="21">
        <v>286.94</v>
      </c>
    </row>
    <row r="363" spans="1:9" ht="12" customHeight="1" x14ac:dyDescent="0.15">
      <c r="B363" s="1" t="s">
        <v>586</v>
      </c>
      <c r="C363" s="1" t="s">
        <v>183</v>
      </c>
      <c r="D363" s="1" t="s">
        <v>587</v>
      </c>
      <c r="E363" s="1" t="s">
        <v>588</v>
      </c>
      <c r="F363" s="1" t="s">
        <v>583</v>
      </c>
      <c r="G363" s="21">
        <v>286.94</v>
      </c>
    </row>
    <row r="364" spans="1:9" ht="12" customHeight="1" x14ac:dyDescent="0.15">
      <c r="B364" s="1" t="s">
        <v>589</v>
      </c>
      <c r="C364" s="1" t="s">
        <v>183</v>
      </c>
      <c r="D364" s="1" t="s">
        <v>590</v>
      </c>
      <c r="E364" s="1" t="s">
        <v>227</v>
      </c>
      <c r="F364" s="1" t="s">
        <v>583</v>
      </c>
      <c r="G364" s="21">
        <v>286.94</v>
      </c>
    </row>
    <row r="365" spans="1:9" ht="12" customHeight="1" x14ac:dyDescent="0.15">
      <c r="B365" s="1" t="s">
        <v>591</v>
      </c>
      <c r="C365" s="1" t="s">
        <v>183</v>
      </c>
      <c r="D365" s="1" t="s">
        <v>592</v>
      </c>
      <c r="E365" s="1" t="s">
        <v>350</v>
      </c>
      <c r="F365" s="1" t="s">
        <v>583</v>
      </c>
      <c r="G365" s="21">
        <v>286.94</v>
      </c>
    </row>
    <row r="366" spans="1:9" ht="12" customHeight="1" x14ac:dyDescent="0.15">
      <c r="B366" s="1" t="s">
        <v>593</v>
      </c>
      <c r="C366" s="1" t="s">
        <v>183</v>
      </c>
      <c r="D366" s="1" t="s">
        <v>594</v>
      </c>
      <c r="E366" s="1" t="s">
        <v>391</v>
      </c>
      <c r="F366" s="1" t="s">
        <v>583</v>
      </c>
      <c r="G366" s="21">
        <v>286.94</v>
      </c>
    </row>
    <row r="367" spans="1:9" ht="12" customHeight="1" x14ac:dyDescent="0.15">
      <c r="B367" s="1" t="s">
        <v>595</v>
      </c>
      <c r="C367" s="1" t="s">
        <v>183</v>
      </c>
      <c r="D367" s="1" t="s">
        <v>596</v>
      </c>
      <c r="E367" s="1" t="s">
        <v>429</v>
      </c>
      <c r="F367" s="1" t="s">
        <v>583</v>
      </c>
      <c r="G367" s="21">
        <v>286.94</v>
      </c>
    </row>
    <row r="368" spans="1:9" ht="12" customHeight="1" x14ac:dyDescent="0.15">
      <c r="B368" s="1" t="s">
        <v>597</v>
      </c>
      <c r="C368" s="1" t="s">
        <v>183</v>
      </c>
      <c r="D368" s="1" t="s">
        <v>598</v>
      </c>
      <c r="E368" s="1" t="s">
        <v>433</v>
      </c>
      <c r="F368" s="1" t="s">
        <v>583</v>
      </c>
      <c r="G368" s="21">
        <v>286.94</v>
      </c>
    </row>
    <row r="369" spans="1:9" ht="12" customHeight="1" x14ac:dyDescent="0.15">
      <c r="F369" s="3" t="s">
        <v>207</v>
      </c>
      <c r="G369" s="22">
        <v>2295.52</v>
      </c>
      <c r="H369" s="22">
        <v>0</v>
      </c>
      <c r="I369" s="26">
        <v>2295.52</v>
      </c>
    </row>
    <row r="370" spans="1:9" ht="12" customHeight="1" x14ac:dyDescent="0.15">
      <c r="F370" s="3" t="s">
        <v>208</v>
      </c>
      <c r="G370" s="3" t="s">
        <v>0</v>
      </c>
      <c r="H370" s="3" t="s">
        <v>0</v>
      </c>
      <c r="I370" s="26">
        <v>2295.52</v>
      </c>
    </row>
    <row r="372" spans="1:9" ht="12" customHeight="1" x14ac:dyDescent="0.15">
      <c r="A372" s="1" t="s">
        <v>96</v>
      </c>
      <c r="B372" s="31" t="s">
        <v>97</v>
      </c>
      <c r="C372" s="31"/>
      <c r="D372" s="31"/>
      <c r="E372" s="31"/>
      <c r="F372" s="1" t="s">
        <v>181</v>
      </c>
      <c r="I372" s="24">
        <v>0</v>
      </c>
    </row>
    <row r="373" spans="1:9" ht="12" customHeight="1" x14ac:dyDescent="0.15">
      <c r="B373" s="1" t="s">
        <v>599</v>
      </c>
      <c r="C373" s="1" t="s">
        <v>183</v>
      </c>
      <c r="D373" s="1" t="s">
        <v>600</v>
      </c>
      <c r="E373" s="1" t="s">
        <v>206</v>
      </c>
      <c r="F373" s="1" t="s">
        <v>601</v>
      </c>
      <c r="G373" s="21">
        <v>1400</v>
      </c>
    </row>
    <row r="374" spans="1:9" ht="12" customHeight="1" x14ac:dyDescent="0.15">
      <c r="F374" s="3" t="s">
        <v>207</v>
      </c>
      <c r="G374" s="22">
        <v>1400</v>
      </c>
      <c r="H374" s="22">
        <v>0</v>
      </c>
      <c r="I374" s="26">
        <v>1400</v>
      </c>
    </row>
    <row r="375" spans="1:9" ht="12" customHeight="1" x14ac:dyDescent="0.15">
      <c r="F375" s="3" t="s">
        <v>208</v>
      </c>
      <c r="G375" s="3" t="s">
        <v>0</v>
      </c>
      <c r="H375" s="3" t="s">
        <v>0</v>
      </c>
      <c r="I375" s="26">
        <v>1400</v>
      </c>
    </row>
    <row r="377" spans="1:9" ht="12" customHeight="1" x14ac:dyDescent="0.15">
      <c r="A377" s="1" t="s">
        <v>98</v>
      </c>
      <c r="B377" s="31" t="s">
        <v>99</v>
      </c>
      <c r="C377" s="31"/>
      <c r="D377" s="31"/>
      <c r="E377" s="31"/>
      <c r="F377" s="1" t="s">
        <v>181</v>
      </c>
      <c r="I377" s="24">
        <v>0</v>
      </c>
    </row>
    <row r="378" spans="1:9" ht="12" customHeight="1" x14ac:dyDescent="0.15">
      <c r="B378" s="1" t="s">
        <v>356</v>
      </c>
      <c r="C378" s="1" t="s">
        <v>183</v>
      </c>
      <c r="D378" s="1" t="s">
        <v>602</v>
      </c>
      <c r="E378" s="1" t="s">
        <v>603</v>
      </c>
      <c r="F378" s="1" t="s">
        <v>604</v>
      </c>
      <c r="G378" s="21">
        <v>6839.94</v>
      </c>
    </row>
    <row r="379" spans="1:9" ht="12" customHeight="1" x14ac:dyDescent="0.15">
      <c r="B379" s="1" t="s">
        <v>356</v>
      </c>
      <c r="C379" s="1" t="s">
        <v>183</v>
      </c>
      <c r="D379" s="1" t="s">
        <v>602</v>
      </c>
      <c r="E379" s="1" t="s">
        <v>603</v>
      </c>
      <c r="F379" s="1" t="s">
        <v>604</v>
      </c>
      <c r="G379" s="21">
        <v>5506.85</v>
      </c>
    </row>
    <row r="380" spans="1:9" ht="12" customHeight="1" x14ac:dyDescent="0.15">
      <c r="B380" s="1" t="s">
        <v>356</v>
      </c>
      <c r="C380" s="1" t="s">
        <v>183</v>
      </c>
      <c r="D380" s="1" t="s">
        <v>605</v>
      </c>
      <c r="E380" s="1" t="s">
        <v>190</v>
      </c>
      <c r="F380" s="1" t="s">
        <v>604</v>
      </c>
      <c r="G380" s="21">
        <v>4069.96</v>
      </c>
    </row>
    <row r="381" spans="1:9" ht="12" customHeight="1" x14ac:dyDescent="0.15">
      <c r="B381" s="1" t="s">
        <v>356</v>
      </c>
      <c r="C381" s="1" t="s">
        <v>183</v>
      </c>
      <c r="D381" s="1" t="s">
        <v>606</v>
      </c>
      <c r="E381" s="1" t="s">
        <v>607</v>
      </c>
      <c r="F381" s="1" t="s">
        <v>604</v>
      </c>
      <c r="G381" s="21">
        <v>3855.3</v>
      </c>
    </row>
    <row r="382" spans="1:9" ht="12" customHeight="1" x14ac:dyDescent="0.15">
      <c r="B382" s="1" t="s">
        <v>608</v>
      </c>
      <c r="C382" s="1" t="s">
        <v>183</v>
      </c>
      <c r="D382" s="1" t="s">
        <v>609</v>
      </c>
      <c r="E382" s="1" t="s">
        <v>493</v>
      </c>
      <c r="F382" s="1" t="s">
        <v>604</v>
      </c>
      <c r="G382" s="21">
        <v>4495.7299999999996</v>
      </c>
    </row>
    <row r="383" spans="1:9" ht="12" customHeight="1" x14ac:dyDescent="0.15">
      <c r="B383" s="1" t="s">
        <v>610</v>
      </c>
      <c r="C383" s="1" t="s">
        <v>183</v>
      </c>
      <c r="D383" s="1" t="s">
        <v>611</v>
      </c>
      <c r="E383" s="1" t="s">
        <v>399</v>
      </c>
      <c r="F383" s="1" t="s">
        <v>359</v>
      </c>
      <c r="G383" s="21">
        <v>274.8</v>
      </c>
    </row>
    <row r="384" spans="1:9" ht="12" customHeight="1" x14ac:dyDescent="0.15">
      <c r="F384" s="3" t="s">
        <v>207</v>
      </c>
      <c r="G384" s="22">
        <v>25042.58</v>
      </c>
      <c r="H384" s="22">
        <v>0</v>
      </c>
      <c r="I384" s="26">
        <v>25042.58</v>
      </c>
    </row>
    <row r="385" spans="1:9" ht="12" customHeight="1" x14ac:dyDescent="0.15">
      <c r="F385" s="3" t="s">
        <v>208</v>
      </c>
      <c r="G385" s="3" t="s">
        <v>0</v>
      </c>
      <c r="H385" s="3" t="s">
        <v>0</v>
      </c>
      <c r="I385" s="26">
        <v>25042.58</v>
      </c>
    </row>
    <row r="387" spans="1:9" ht="12" customHeight="1" x14ac:dyDescent="0.15">
      <c r="A387" s="1" t="s">
        <v>100</v>
      </c>
      <c r="B387" s="31" t="s">
        <v>101</v>
      </c>
      <c r="C387" s="31"/>
      <c r="D387" s="31"/>
      <c r="E387" s="31"/>
      <c r="F387" s="1" t="s">
        <v>181</v>
      </c>
      <c r="I387" s="24">
        <v>0</v>
      </c>
    </row>
    <row r="388" spans="1:9" ht="12" customHeight="1" x14ac:dyDescent="0.15">
      <c r="B388" s="1" t="s">
        <v>612</v>
      </c>
      <c r="C388" s="1" t="s">
        <v>183</v>
      </c>
      <c r="D388" s="1" t="s">
        <v>613</v>
      </c>
      <c r="E388" s="1" t="s">
        <v>214</v>
      </c>
      <c r="F388" s="1" t="s">
        <v>614</v>
      </c>
      <c r="G388" s="21">
        <v>650</v>
      </c>
    </row>
    <row r="389" spans="1:9" ht="12" customHeight="1" x14ac:dyDescent="0.15">
      <c r="B389" s="1" t="s">
        <v>615</v>
      </c>
      <c r="C389" s="1" t="s">
        <v>183</v>
      </c>
      <c r="D389" s="1" t="s">
        <v>616</v>
      </c>
      <c r="E389" s="1" t="s">
        <v>338</v>
      </c>
      <c r="F389" s="1" t="s">
        <v>614</v>
      </c>
      <c r="G389" s="21">
        <v>650</v>
      </c>
    </row>
    <row r="390" spans="1:9" ht="12" customHeight="1" x14ac:dyDescent="0.15">
      <c r="B390" s="1" t="s">
        <v>617</v>
      </c>
      <c r="C390" s="1" t="s">
        <v>183</v>
      </c>
      <c r="D390" s="1" t="s">
        <v>618</v>
      </c>
      <c r="E390" s="1" t="s">
        <v>190</v>
      </c>
      <c r="F390" s="1" t="s">
        <v>614</v>
      </c>
      <c r="G390" s="21">
        <v>650</v>
      </c>
    </row>
    <row r="391" spans="1:9" ht="12" customHeight="1" x14ac:dyDescent="0.15">
      <c r="B391" s="1" t="s">
        <v>619</v>
      </c>
      <c r="C391" s="1" t="s">
        <v>183</v>
      </c>
      <c r="D391" s="1" t="s">
        <v>620</v>
      </c>
      <c r="E391" s="1" t="s">
        <v>286</v>
      </c>
      <c r="F391" s="1" t="s">
        <v>614</v>
      </c>
      <c r="G391" s="21">
        <v>650</v>
      </c>
    </row>
    <row r="392" spans="1:9" ht="12" customHeight="1" x14ac:dyDescent="0.15">
      <c r="B392" s="1" t="s">
        <v>621</v>
      </c>
      <c r="C392" s="1" t="s">
        <v>183</v>
      </c>
      <c r="D392" s="1" t="s">
        <v>622</v>
      </c>
      <c r="E392" s="1" t="s">
        <v>388</v>
      </c>
      <c r="F392" s="1" t="s">
        <v>614</v>
      </c>
      <c r="G392" s="21">
        <v>1850</v>
      </c>
    </row>
    <row r="393" spans="1:9" ht="12" customHeight="1" x14ac:dyDescent="0.15">
      <c r="B393" s="1" t="s">
        <v>623</v>
      </c>
      <c r="C393" s="1" t="s">
        <v>183</v>
      </c>
      <c r="D393" s="1" t="s">
        <v>624</v>
      </c>
      <c r="E393" s="1" t="s">
        <v>466</v>
      </c>
      <c r="F393" s="1" t="s">
        <v>614</v>
      </c>
      <c r="G393" s="21">
        <v>650</v>
      </c>
    </row>
    <row r="394" spans="1:9" ht="12" customHeight="1" x14ac:dyDescent="0.15">
      <c r="B394" s="1" t="s">
        <v>625</v>
      </c>
      <c r="C394" s="1" t="s">
        <v>183</v>
      </c>
      <c r="D394" s="1" t="s">
        <v>626</v>
      </c>
      <c r="E394" s="1" t="s">
        <v>354</v>
      </c>
      <c r="F394" s="1" t="s">
        <v>614</v>
      </c>
      <c r="G394" s="21">
        <v>650</v>
      </c>
    </row>
    <row r="395" spans="1:9" ht="12" customHeight="1" x14ac:dyDescent="0.15">
      <c r="B395" s="1" t="s">
        <v>627</v>
      </c>
      <c r="C395" s="1" t="s">
        <v>183</v>
      </c>
      <c r="D395" s="1" t="s">
        <v>628</v>
      </c>
      <c r="E395" s="1" t="s">
        <v>473</v>
      </c>
      <c r="F395" s="1" t="s">
        <v>614</v>
      </c>
      <c r="G395" s="21">
        <v>650</v>
      </c>
    </row>
    <row r="396" spans="1:9" ht="12" customHeight="1" x14ac:dyDescent="0.15">
      <c r="F396" s="3" t="s">
        <v>207</v>
      </c>
      <c r="G396" s="22">
        <v>6400</v>
      </c>
      <c r="H396" s="22">
        <v>0</v>
      </c>
      <c r="I396" s="26">
        <v>6400</v>
      </c>
    </row>
    <row r="397" spans="1:9" ht="12" customHeight="1" x14ac:dyDescent="0.15">
      <c r="F397" s="3" t="s">
        <v>208</v>
      </c>
      <c r="G397" s="3" t="s">
        <v>0</v>
      </c>
      <c r="H397" s="3" t="s">
        <v>0</v>
      </c>
      <c r="I397" s="26">
        <v>6400</v>
      </c>
    </row>
    <row r="399" spans="1:9" ht="12" customHeight="1" x14ac:dyDescent="0.15">
      <c r="A399" s="1" t="s">
        <v>102</v>
      </c>
      <c r="B399" s="31" t="s">
        <v>103</v>
      </c>
      <c r="C399" s="31"/>
      <c r="D399" s="31"/>
      <c r="E399" s="31"/>
      <c r="F399" s="1" t="s">
        <v>181</v>
      </c>
      <c r="I399" s="24">
        <v>0</v>
      </c>
    </row>
    <row r="400" spans="1:9" ht="12" customHeight="1" x14ac:dyDescent="0.15">
      <c r="B400" s="1" t="s">
        <v>615</v>
      </c>
      <c r="C400" s="1" t="s">
        <v>183</v>
      </c>
      <c r="D400" s="1" t="s">
        <v>616</v>
      </c>
      <c r="E400" s="1" t="s">
        <v>338</v>
      </c>
      <c r="F400" s="1" t="s">
        <v>614</v>
      </c>
      <c r="G400" s="21">
        <v>420</v>
      </c>
    </row>
    <row r="401" spans="1:9" ht="12" customHeight="1" x14ac:dyDescent="0.15">
      <c r="F401" s="3" t="s">
        <v>207</v>
      </c>
      <c r="G401" s="22">
        <v>420</v>
      </c>
      <c r="H401" s="22">
        <v>0</v>
      </c>
      <c r="I401" s="26">
        <v>420</v>
      </c>
    </row>
    <row r="402" spans="1:9" ht="12" customHeight="1" x14ac:dyDescent="0.15">
      <c r="F402" s="3" t="s">
        <v>208</v>
      </c>
      <c r="G402" s="3" t="s">
        <v>0</v>
      </c>
      <c r="H402" s="3" t="s">
        <v>0</v>
      </c>
      <c r="I402" s="26">
        <v>420</v>
      </c>
    </row>
    <row r="404" spans="1:9" ht="12" customHeight="1" x14ac:dyDescent="0.15">
      <c r="A404" s="1" t="s">
        <v>629</v>
      </c>
      <c r="B404" s="31" t="s">
        <v>630</v>
      </c>
      <c r="C404" s="31"/>
      <c r="D404" s="31"/>
      <c r="E404" s="31"/>
      <c r="F404" s="1" t="s">
        <v>181</v>
      </c>
      <c r="I404" s="24">
        <v>0</v>
      </c>
    </row>
    <row r="405" spans="1:9" ht="12" customHeight="1" x14ac:dyDescent="0.15">
      <c r="B405" s="1" t="s">
        <v>631</v>
      </c>
      <c r="C405" s="1" t="s">
        <v>183</v>
      </c>
      <c r="D405" s="1" t="s">
        <v>632</v>
      </c>
      <c r="E405" s="1" t="s">
        <v>391</v>
      </c>
      <c r="F405" s="1" t="s">
        <v>256</v>
      </c>
      <c r="G405" s="21">
        <v>683.24</v>
      </c>
    </row>
    <row r="406" spans="1:9" ht="12" customHeight="1" x14ac:dyDescent="0.15">
      <c r="C406" s="1" t="s">
        <v>333</v>
      </c>
      <c r="D406" s="1" t="s">
        <v>633</v>
      </c>
      <c r="E406" s="1" t="s">
        <v>391</v>
      </c>
      <c r="F406" s="1" t="s">
        <v>335</v>
      </c>
      <c r="H406" s="21">
        <v>683.24</v>
      </c>
    </row>
    <row r="407" spans="1:9" ht="12" customHeight="1" x14ac:dyDescent="0.15">
      <c r="F407" s="3" t="s">
        <v>207</v>
      </c>
      <c r="G407" s="22">
        <v>683.24</v>
      </c>
      <c r="H407" s="22">
        <v>683.24</v>
      </c>
      <c r="I407" s="26">
        <v>0</v>
      </c>
    </row>
    <row r="409" spans="1:9" ht="12" customHeight="1" x14ac:dyDescent="0.15">
      <c r="F409" s="3" t="s">
        <v>208</v>
      </c>
      <c r="G409" s="3" t="s">
        <v>0</v>
      </c>
      <c r="H409" s="3" t="s">
        <v>0</v>
      </c>
      <c r="I409" s="26">
        <v>0</v>
      </c>
    </row>
    <row r="411" spans="1:9" ht="12" customHeight="1" x14ac:dyDescent="0.15">
      <c r="A411" s="1" t="s">
        <v>106</v>
      </c>
      <c r="B411" s="31" t="s">
        <v>107</v>
      </c>
      <c r="C411" s="31"/>
      <c r="D411" s="31"/>
      <c r="E411" s="31"/>
      <c r="F411" s="1" t="s">
        <v>181</v>
      </c>
      <c r="I411" s="24">
        <v>0</v>
      </c>
    </row>
    <row r="412" spans="1:9" ht="12" customHeight="1" x14ac:dyDescent="0.15">
      <c r="B412" s="1" t="s">
        <v>356</v>
      </c>
      <c r="C412" s="1" t="s">
        <v>183</v>
      </c>
      <c r="D412" s="1" t="s">
        <v>634</v>
      </c>
      <c r="E412" s="1" t="s">
        <v>557</v>
      </c>
      <c r="F412" s="1" t="s">
        <v>317</v>
      </c>
      <c r="G412" s="21">
        <v>175</v>
      </c>
    </row>
    <row r="413" spans="1:9" ht="12" customHeight="1" x14ac:dyDescent="0.15">
      <c r="B413" s="1" t="s">
        <v>635</v>
      </c>
      <c r="C413" s="1" t="s">
        <v>183</v>
      </c>
      <c r="D413" s="1" t="s">
        <v>636</v>
      </c>
      <c r="E413" s="1" t="s">
        <v>429</v>
      </c>
      <c r="F413" s="1" t="s">
        <v>359</v>
      </c>
      <c r="G413" s="21">
        <v>705</v>
      </c>
    </row>
    <row r="414" spans="1:9" ht="12" customHeight="1" x14ac:dyDescent="0.15">
      <c r="B414" s="1" t="s">
        <v>443</v>
      </c>
      <c r="C414" s="1" t="s">
        <v>183</v>
      </c>
      <c r="D414" s="1" t="s">
        <v>444</v>
      </c>
      <c r="E414" s="1" t="s">
        <v>224</v>
      </c>
      <c r="F414" s="1" t="s">
        <v>436</v>
      </c>
      <c r="G414" s="21">
        <v>240</v>
      </c>
    </row>
    <row r="415" spans="1:9" ht="12" customHeight="1" x14ac:dyDescent="0.15">
      <c r="B415" s="1" t="s">
        <v>356</v>
      </c>
      <c r="C415" s="1" t="s">
        <v>183</v>
      </c>
      <c r="D415" s="1" t="s">
        <v>637</v>
      </c>
      <c r="E415" s="1" t="s">
        <v>496</v>
      </c>
      <c r="F415" s="1" t="s">
        <v>359</v>
      </c>
      <c r="G415" s="21">
        <v>5860</v>
      </c>
    </row>
    <row r="416" spans="1:9" ht="12" customHeight="1" x14ac:dyDescent="0.15">
      <c r="F416" s="3" t="s">
        <v>207</v>
      </c>
      <c r="G416" s="22">
        <v>6980</v>
      </c>
      <c r="H416" s="22">
        <v>0</v>
      </c>
      <c r="I416" s="26">
        <v>6980</v>
      </c>
    </row>
    <row r="417" spans="1:9" ht="12" customHeight="1" x14ac:dyDescent="0.15">
      <c r="F417" s="3" t="s">
        <v>208</v>
      </c>
      <c r="G417" s="3" t="s">
        <v>0</v>
      </c>
      <c r="H417" s="3" t="s">
        <v>0</v>
      </c>
      <c r="I417" s="26">
        <v>6980</v>
      </c>
    </row>
    <row r="419" spans="1:9" ht="12" customHeight="1" x14ac:dyDescent="0.15">
      <c r="A419" s="1" t="s">
        <v>108</v>
      </c>
      <c r="B419" s="31" t="s">
        <v>109</v>
      </c>
      <c r="C419" s="31"/>
      <c r="D419" s="31"/>
      <c r="E419" s="31"/>
      <c r="F419" s="1" t="s">
        <v>181</v>
      </c>
      <c r="I419" s="24">
        <v>0</v>
      </c>
    </row>
    <row r="420" spans="1:9" ht="12" customHeight="1" x14ac:dyDescent="0.15">
      <c r="B420" s="1" t="s">
        <v>638</v>
      </c>
      <c r="C420" s="1" t="s">
        <v>183</v>
      </c>
      <c r="D420" s="1" t="s">
        <v>639</v>
      </c>
      <c r="E420" s="1" t="s">
        <v>548</v>
      </c>
      <c r="F420" s="1" t="s">
        <v>359</v>
      </c>
      <c r="G420" s="21">
        <v>506</v>
      </c>
    </row>
    <row r="421" spans="1:9" ht="12" customHeight="1" x14ac:dyDescent="0.15">
      <c r="B421" s="1" t="s">
        <v>640</v>
      </c>
      <c r="C421" s="1" t="s">
        <v>183</v>
      </c>
      <c r="D421" s="1" t="s">
        <v>639</v>
      </c>
      <c r="E421" s="1" t="s">
        <v>548</v>
      </c>
      <c r="F421" s="1" t="s">
        <v>359</v>
      </c>
      <c r="G421" s="21">
        <v>5700</v>
      </c>
    </row>
    <row r="422" spans="1:9" ht="12" customHeight="1" x14ac:dyDescent="0.15">
      <c r="B422" s="1" t="s">
        <v>641</v>
      </c>
      <c r="C422" s="1" t="s">
        <v>183</v>
      </c>
      <c r="D422" s="1" t="s">
        <v>642</v>
      </c>
      <c r="E422" s="1" t="s">
        <v>194</v>
      </c>
      <c r="F422" s="1" t="s">
        <v>359</v>
      </c>
      <c r="G422" s="21">
        <v>5760</v>
      </c>
    </row>
    <row r="423" spans="1:9" ht="12" customHeight="1" x14ac:dyDescent="0.15">
      <c r="B423" s="1" t="s">
        <v>643</v>
      </c>
      <c r="C423" s="1" t="s">
        <v>199</v>
      </c>
      <c r="D423" s="1" t="s">
        <v>200</v>
      </c>
      <c r="E423" s="1" t="s">
        <v>197</v>
      </c>
      <c r="F423" s="1" t="s">
        <v>198</v>
      </c>
      <c r="G423" s="21">
        <v>720</v>
      </c>
    </row>
    <row r="424" spans="1:9" ht="12" customHeight="1" x14ac:dyDescent="0.15">
      <c r="C424" s="1" t="s">
        <v>333</v>
      </c>
      <c r="D424" s="1" t="s">
        <v>644</v>
      </c>
      <c r="E424" s="1" t="s">
        <v>197</v>
      </c>
      <c r="F424" s="1" t="s">
        <v>335</v>
      </c>
      <c r="H424" s="21">
        <v>720</v>
      </c>
    </row>
    <row r="425" spans="1:9" ht="12" customHeight="1" x14ac:dyDescent="0.15">
      <c r="F425" s="3" t="s">
        <v>207</v>
      </c>
      <c r="G425" s="22">
        <v>12686</v>
      </c>
      <c r="H425" s="22">
        <v>720</v>
      </c>
      <c r="I425" s="26">
        <v>11966</v>
      </c>
    </row>
    <row r="426" spans="1:9" ht="12" customHeight="1" x14ac:dyDescent="0.15">
      <c r="F426" s="3" t="s">
        <v>208</v>
      </c>
      <c r="G426" s="3" t="s">
        <v>0</v>
      </c>
      <c r="H426" s="3" t="s">
        <v>0</v>
      </c>
      <c r="I426" s="26">
        <v>11966</v>
      </c>
    </row>
    <row r="428" spans="1:9" ht="12" customHeight="1" x14ac:dyDescent="0.15">
      <c r="A428" s="1" t="s">
        <v>110</v>
      </c>
      <c r="B428" s="31" t="s">
        <v>111</v>
      </c>
      <c r="C428" s="31"/>
      <c r="D428" s="31"/>
      <c r="E428" s="31"/>
      <c r="F428" s="1" t="s">
        <v>181</v>
      </c>
      <c r="I428" s="24">
        <v>0</v>
      </c>
    </row>
    <row r="429" spans="1:9" ht="12" customHeight="1" x14ac:dyDescent="0.15">
      <c r="B429" s="1" t="s">
        <v>645</v>
      </c>
      <c r="C429" s="1" t="s">
        <v>183</v>
      </c>
      <c r="D429" s="1" t="s">
        <v>646</v>
      </c>
      <c r="E429" s="1" t="s">
        <v>442</v>
      </c>
      <c r="F429" s="1" t="s">
        <v>647</v>
      </c>
      <c r="G429" s="21">
        <v>194.28</v>
      </c>
    </row>
    <row r="430" spans="1:9" ht="12" customHeight="1" x14ac:dyDescent="0.15">
      <c r="F430" s="3" t="s">
        <v>207</v>
      </c>
      <c r="G430" s="22">
        <v>194.28</v>
      </c>
      <c r="H430" s="22">
        <v>0</v>
      </c>
      <c r="I430" s="26">
        <v>194.28</v>
      </c>
    </row>
    <row r="431" spans="1:9" ht="12" customHeight="1" x14ac:dyDescent="0.15">
      <c r="F431" s="3" t="s">
        <v>208</v>
      </c>
      <c r="G431" s="3" t="s">
        <v>0</v>
      </c>
      <c r="H431" s="3" t="s">
        <v>0</v>
      </c>
      <c r="I431" s="26">
        <v>194.28</v>
      </c>
    </row>
    <row r="433" spans="1:9" ht="12" customHeight="1" x14ac:dyDescent="0.15">
      <c r="A433" s="1" t="s">
        <v>112</v>
      </c>
      <c r="B433" s="31" t="s">
        <v>113</v>
      </c>
      <c r="C433" s="31"/>
      <c r="D433" s="31"/>
      <c r="E433" s="31"/>
      <c r="F433" s="1" t="s">
        <v>181</v>
      </c>
      <c r="I433" s="24">
        <v>0</v>
      </c>
    </row>
    <row r="434" spans="1:9" ht="12" customHeight="1" x14ac:dyDescent="0.15">
      <c r="C434" s="1" t="s">
        <v>333</v>
      </c>
      <c r="D434" s="1" t="s">
        <v>648</v>
      </c>
      <c r="E434" s="1" t="s">
        <v>557</v>
      </c>
      <c r="F434" s="1" t="s">
        <v>335</v>
      </c>
      <c r="H434" s="21">
        <v>550</v>
      </c>
    </row>
    <row r="435" spans="1:9" ht="12" customHeight="1" x14ac:dyDescent="0.15">
      <c r="C435" s="1" t="s">
        <v>649</v>
      </c>
      <c r="D435" s="1" t="s">
        <v>650</v>
      </c>
      <c r="E435" s="1" t="s">
        <v>303</v>
      </c>
      <c r="F435" s="1" t="s">
        <v>651</v>
      </c>
      <c r="G435" s="21">
        <v>275</v>
      </c>
    </row>
    <row r="436" spans="1:9" ht="12" customHeight="1" x14ac:dyDescent="0.15">
      <c r="F436" s="3" t="s">
        <v>207</v>
      </c>
      <c r="G436" s="22">
        <v>275</v>
      </c>
      <c r="H436" s="22">
        <v>550</v>
      </c>
      <c r="I436" s="26">
        <v>-275</v>
      </c>
    </row>
    <row r="437" spans="1:9" ht="12" customHeight="1" x14ac:dyDescent="0.15">
      <c r="F437" s="3" t="s">
        <v>208</v>
      </c>
      <c r="G437" s="3" t="s">
        <v>0</v>
      </c>
      <c r="H437" s="3" t="s">
        <v>0</v>
      </c>
      <c r="I437" s="26">
        <v>-275</v>
      </c>
    </row>
    <row r="439" spans="1:9" ht="12" customHeight="1" x14ac:dyDescent="0.15">
      <c r="A439" s="1" t="s">
        <v>114</v>
      </c>
      <c r="B439" s="31" t="s">
        <v>115</v>
      </c>
      <c r="C439" s="31"/>
      <c r="D439" s="31"/>
      <c r="E439" s="31"/>
      <c r="F439" s="1" t="s">
        <v>181</v>
      </c>
      <c r="I439" s="24">
        <v>0</v>
      </c>
    </row>
    <row r="440" spans="1:9" ht="12" customHeight="1" x14ac:dyDescent="0.15">
      <c r="B440" s="1" t="s">
        <v>652</v>
      </c>
      <c r="C440" s="1" t="s">
        <v>183</v>
      </c>
      <c r="D440" s="1" t="s">
        <v>653</v>
      </c>
      <c r="E440" s="1" t="s">
        <v>654</v>
      </c>
      <c r="F440" s="1" t="s">
        <v>450</v>
      </c>
      <c r="G440" s="21">
        <v>241.95</v>
      </c>
    </row>
    <row r="441" spans="1:9" ht="12" customHeight="1" x14ac:dyDescent="0.15">
      <c r="B441" s="1" t="s">
        <v>655</v>
      </c>
      <c r="C441" s="1" t="s">
        <v>183</v>
      </c>
      <c r="D441" s="1" t="s">
        <v>656</v>
      </c>
      <c r="E441" s="1" t="s">
        <v>399</v>
      </c>
      <c r="F441" s="1" t="s">
        <v>580</v>
      </c>
      <c r="G441" s="21">
        <v>491</v>
      </c>
    </row>
    <row r="442" spans="1:9" ht="12" customHeight="1" x14ac:dyDescent="0.15">
      <c r="C442" s="1" t="s">
        <v>333</v>
      </c>
      <c r="D442" s="1" t="s">
        <v>657</v>
      </c>
      <c r="E442" s="1" t="s">
        <v>658</v>
      </c>
      <c r="F442" s="1" t="s">
        <v>335</v>
      </c>
      <c r="H442" s="21">
        <v>1470</v>
      </c>
    </row>
    <row r="443" spans="1:9" ht="12" customHeight="1" x14ac:dyDescent="0.15">
      <c r="C443" s="1" t="s">
        <v>333</v>
      </c>
      <c r="D443" s="1" t="s">
        <v>659</v>
      </c>
      <c r="E443" s="1" t="s">
        <v>433</v>
      </c>
      <c r="F443" s="1" t="s">
        <v>335</v>
      </c>
      <c r="H443" s="21">
        <v>1470</v>
      </c>
    </row>
    <row r="444" spans="1:9" ht="12" customHeight="1" x14ac:dyDescent="0.15">
      <c r="C444" s="1" t="s">
        <v>649</v>
      </c>
      <c r="D444" s="1" t="s">
        <v>660</v>
      </c>
      <c r="E444" s="1" t="s">
        <v>433</v>
      </c>
      <c r="F444" s="1" t="s">
        <v>651</v>
      </c>
      <c r="G444" s="21">
        <v>1470</v>
      </c>
    </row>
    <row r="445" spans="1:9" ht="12" customHeight="1" x14ac:dyDescent="0.15">
      <c r="B445" s="1" t="s">
        <v>661</v>
      </c>
      <c r="C445" s="1" t="s">
        <v>183</v>
      </c>
      <c r="D445" s="1" t="s">
        <v>662</v>
      </c>
      <c r="E445" s="1" t="s">
        <v>663</v>
      </c>
      <c r="F445" s="1" t="s">
        <v>664</v>
      </c>
      <c r="G445" s="21">
        <v>5455</v>
      </c>
    </row>
    <row r="446" spans="1:9" ht="12" customHeight="1" x14ac:dyDescent="0.15">
      <c r="F446" s="3" t="s">
        <v>207</v>
      </c>
      <c r="G446" s="22">
        <v>7657.95</v>
      </c>
      <c r="H446" s="22">
        <v>2940</v>
      </c>
      <c r="I446" s="26">
        <v>4717.95</v>
      </c>
    </row>
    <row r="447" spans="1:9" ht="12" customHeight="1" x14ac:dyDescent="0.15">
      <c r="F447" s="3" t="s">
        <v>208</v>
      </c>
      <c r="G447" s="3" t="s">
        <v>0</v>
      </c>
      <c r="H447" s="3" t="s">
        <v>0</v>
      </c>
      <c r="I447" s="26">
        <v>4717.95</v>
      </c>
    </row>
    <row r="449" spans="1:9" ht="12" customHeight="1" x14ac:dyDescent="0.15">
      <c r="A449" s="1" t="s">
        <v>116</v>
      </c>
      <c r="B449" s="31" t="s">
        <v>117</v>
      </c>
      <c r="C449" s="31"/>
      <c r="D449" s="31"/>
      <c r="E449" s="31"/>
      <c r="F449" s="1" t="s">
        <v>181</v>
      </c>
      <c r="I449" s="24">
        <v>0</v>
      </c>
    </row>
    <row r="450" spans="1:9" ht="12" customHeight="1" x14ac:dyDescent="0.15">
      <c r="B450" s="1" t="s">
        <v>356</v>
      </c>
      <c r="C450" s="1" t="s">
        <v>183</v>
      </c>
      <c r="D450" s="1" t="s">
        <v>665</v>
      </c>
      <c r="E450" s="1" t="s">
        <v>388</v>
      </c>
      <c r="F450" s="1" t="s">
        <v>317</v>
      </c>
      <c r="G450" s="21">
        <v>681.5</v>
      </c>
    </row>
    <row r="451" spans="1:9" ht="12" customHeight="1" x14ac:dyDescent="0.15">
      <c r="F451" s="3" t="s">
        <v>207</v>
      </c>
      <c r="G451" s="22">
        <v>681.5</v>
      </c>
      <c r="H451" s="22">
        <v>0</v>
      </c>
      <c r="I451" s="26">
        <v>681.5</v>
      </c>
    </row>
    <row r="452" spans="1:9" ht="12" customHeight="1" x14ac:dyDescent="0.15">
      <c r="F452" s="3" t="s">
        <v>208</v>
      </c>
      <c r="G452" s="3" t="s">
        <v>0</v>
      </c>
      <c r="H452" s="3" t="s">
        <v>0</v>
      </c>
      <c r="I452" s="26">
        <v>681.5</v>
      </c>
    </row>
    <row r="454" spans="1:9" ht="12" customHeight="1" x14ac:dyDescent="0.15">
      <c r="A454" s="1" t="s">
        <v>118</v>
      </c>
      <c r="B454" s="31" t="s">
        <v>119</v>
      </c>
      <c r="C454" s="31"/>
      <c r="D454" s="31"/>
      <c r="E454" s="31"/>
      <c r="F454" s="1" t="s">
        <v>181</v>
      </c>
      <c r="I454" s="24">
        <v>0</v>
      </c>
    </row>
    <row r="455" spans="1:9" ht="12" customHeight="1" x14ac:dyDescent="0.15">
      <c r="C455" s="1" t="s">
        <v>183</v>
      </c>
      <c r="D455" s="1" t="s">
        <v>666</v>
      </c>
      <c r="E455" s="1" t="s">
        <v>216</v>
      </c>
      <c r="F455" s="1" t="s">
        <v>667</v>
      </c>
      <c r="G455" s="21">
        <v>12.68</v>
      </c>
    </row>
    <row r="456" spans="1:9" ht="12" customHeight="1" x14ac:dyDescent="0.15">
      <c r="F456" s="3" t="s">
        <v>207</v>
      </c>
      <c r="G456" s="22">
        <v>12.68</v>
      </c>
      <c r="H456" s="22">
        <v>0</v>
      </c>
      <c r="I456" s="26">
        <v>12.68</v>
      </c>
    </row>
    <row r="457" spans="1:9" ht="12" customHeight="1" x14ac:dyDescent="0.15">
      <c r="F457" s="3" t="s">
        <v>208</v>
      </c>
      <c r="G457" s="3" t="s">
        <v>0</v>
      </c>
      <c r="H457" s="3" t="s">
        <v>0</v>
      </c>
      <c r="I457" s="26">
        <v>12.68</v>
      </c>
    </row>
    <row r="459" spans="1:9" ht="12" customHeight="1" x14ac:dyDescent="0.15">
      <c r="A459" s="1" t="s">
        <v>120</v>
      </c>
      <c r="B459" s="31" t="s">
        <v>121</v>
      </c>
      <c r="C459" s="31"/>
      <c r="D459" s="31"/>
      <c r="E459" s="31"/>
      <c r="F459" s="1" t="s">
        <v>181</v>
      </c>
      <c r="I459" s="24">
        <v>0</v>
      </c>
    </row>
    <row r="460" spans="1:9" ht="12" customHeight="1" x14ac:dyDescent="0.15">
      <c r="C460" s="1" t="s">
        <v>183</v>
      </c>
      <c r="D460" s="1" t="s">
        <v>668</v>
      </c>
      <c r="E460" s="1" t="s">
        <v>214</v>
      </c>
      <c r="F460" s="1" t="s">
        <v>667</v>
      </c>
      <c r="G460" s="21">
        <v>486.21</v>
      </c>
    </row>
    <row r="461" spans="1:9" ht="12" customHeight="1" x14ac:dyDescent="0.15">
      <c r="C461" s="1" t="s">
        <v>183</v>
      </c>
      <c r="D461" s="1" t="s">
        <v>669</v>
      </c>
      <c r="E461" s="1" t="s">
        <v>338</v>
      </c>
      <c r="F461" s="1" t="s">
        <v>667</v>
      </c>
      <c r="G461" s="21">
        <v>260.43</v>
      </c>
    </row>
    <row r="462" spans="1:9" ht="12" customHeight="1" x14ac:dyDescent="0.15">
      <c r="C462" s="1" t="s">
        <v>183</v>
      </c>
      <c r="D462" s="1" t="s">
        <v>666</v>
      </c>
      <c r="E462" s="1" t="s">
        <v>216</v>
      </c>
      <c r="F462" s="1" t="s">
        <v>667</v>
      </c>
      <c r="G462" s="21">
        <v>344.21</v>
      </c>
    </row>
    <row r="463" spans="1:9" ht="12" customHeight="1" x14ac:dyDescent="0.15">
      <c r="B463" s="1" t="s">
        <v>670</v>
      </c>
      <c r="C463" s="1" t="s">
        <v>183</v>
      </c>
      <c r="D463" s="1" t="s">
        <v>671</v>
      </c>
      <c r="E463" s="1" t="s">
        <v>220</v>
      </c>
      <c r="F463" s="1" t="s">
        <v>667</v>
      </c>
      <c r="G463" s="21">
        <v>244.72</v>
      </c>
    </row>
    <row r="464" spans="1:9" ht="12" customHeight="1" x14ac:dyDescent="0.15">
      <c r="C464" s="1" t="s">
        <v>183</v>
      </c>
      <c r="D464" s="1" t="s">
        <v>672</v>
      </c>
      <c r="E464" s="1" t="s">
        <v>388</v>
      </c>
      <c r="F464" s="1" t="s">
        <v>667</v>
      </c>
      <c r="G464" s="21">
        <v>196.4</v>
      </c>
    </row>
    <row r="465" spans="1:9" ht="12" customHeight="1" x14ac:dyDescent="0.15">
      <c r="B465" s="1" t="s">
        <v>673</v>
      </c>
      <c r="C465" s="1" t="s">
        <v>183</v>
      </c>
      <c r="D465" s="1" t="s">
        <v>653</v>
      </c>
      <c r="E465" s="1" t="s">
        <v>654</v>
      </c>
      <c r="F465" s="1" t="s">
        <v>450</v>
      </c>
      <c r="G465" s="21">
        <v>33.049999999999997</v>
      </c>
    </row>
    <row r="466" spans="1:9" ht="12" customHeight="1" x14ac:dyDescent="0.15">
      <c r="C466" s="1" t="s">
        <v>183</v>
      </c>
      <c r="D466" s="1" t="s">
        <v>674</v>
      </c>
      <c r="E466" s="1" t="s">
        <v>466</v>
      </c>
      <c r="F466" s="1" t="s">
        <v>667</v>
      </c>
      <c r="G466" s="21">
        <v>344.76</v>
      </c>
    </row>
    <row r="467" spans="1:9" ht="12" customHeight="1" x14ac:dyDescent="0.15">
      <c r="C467" s="1" t="s">
        <v>183</v>
      </c>
      <c r="D467" s="1" t="s">
        <v>675</v>
      </c>
      <c r="E467" s="1" t="s">
        <v>224</v>
      </c>
      <c r="F467" s="1" t="s">
        <v>667</v>
      </c>
      <c r="G467" s="21">
        <v>323.27999999999997</v>
      </c>
    </row>
    <row r="468" spans="1:9" ht="12" customHeight="1" x14ac:dyDescent="0.15">
      <c r="C468" s="1" t="s">
        <v>183</v>
      </c>
      <c r="D468" s="1" t="s">
        <v>676</v>
      </c>
      <c r="E468" s="1" t="s">
        <v>473</v>
      </c>
      <c r="F468" s="1" t="s">
        <v>667</v>
      </c>
      <c r="G468" s="21">
        <v>185.73</v>
      </c>
    </row>
    <row r="469" spans="1:9" ht="12" customHeight="1" x14ac:dyDescent="0.15">
      <c r="F469" s="3" t="s">
        <v>207</v>
      </c>
      <c r="G469" s="22">
        <v>2418.79</v>
      </c>
      <c r="H469" s="22">
        <v>0</v>
      </c>
      <c r="I469" s="26">
        <v>2418.79</v>
      </c>
    </row>
    <row r="470" spans="1:9" ht="12" customHeight="1" x14ac:dyDescent="0.15">
      <c r="F470" s="3" t="s">
        <v>208</v>
      </c>
      <c r="G470" s="3" t="s">
        <v>0</v>
      </c>
      <c r="H470" s="3" t="s">
        <v>0</v>
      </c>
      <c r="I470" s="26">
        <v>2418.79</v>
      </c>
    </row>
    <row r="472" spans="1:9" ht="12" customHeight="1" x14ac:dyDescent="0.15">
      <c r="A472" s="1" t="s">
        <v>158</v>
      </c>
      <c r="B472" s="31" t="s">
        <v>159</v>
      </c>
      <c r="C472" s="31"/>
      <c r="D472" s="31"/>
      <c r="E472" s="31"/>
      <c r="F472" s="1" t="s">
        <v>181</v>
      </c>
      <c r="I472" s="24">
        <v>0</v>
      </c>
    </row>
    <row r="473" spans="1:9" ht="12" customHeight="1" x14ac:dyDescent="0.15">
      <c r="B473" s="1" t="s">
        <v>677</v>
      </c>
      <c r="C473" s="1" t="s">
        <v>183</v>
      </c>
      <c r="D473" s="1" t="s">
        <v>678</v>
      </c>
      <c r="E473" s="1" t="s">
        <v>429</v>
      </c>
      <c r="F473" s="1" t="s">
        <v>679</v>
      </c>
      <c r="G473" s="21">
        <v>3700</v>
      </c>
    </row>
    <row r="474" spans="1:9" ht="12" customHeight="1" x14ac:dyDescent="0.15">
      <c r="F474" s="3" t="s">
        <v>207</v>
      </c>
      <c r="G474" s="22">
        <v>3700</v>
      </c>
      <c r="H474" s="22">
        <v>0</v>
      </c>
      <c r="I474" s="26">
        <v>3700</v>
      </c>
    </row>
    <row r="475" spans="1:9" ht="12" customHeight="1" x14ac:dyDescent="0.15">
      <c r="F475" s="3" t="s">
        <v>208</v>
      </c>
      <c r="G475" s="3" t="s">
        <v>0</v>
      </c>
      <c r="H475" s="3" t="s">
        <v>0</v>
      </c>
      <c r="I475" s="26">
        <v>3700</v>
      </c>
    </row>
    <row r="477" spans="1:9" ht="12" customHeight="1" x14ac:dyDescent="0.15">
      <c r="A477" s="1" t="s">
        <v>162</v>
      </c>
      <c r="B477" s="31" t="s">
        <v>163</v>
      </c>
      <c r="C477" s="31"/>
      <c r="D477" s="31"/>
      <c r="E477" s="31"/>
      <c r="F477" s="1" t="s">
        <v>181</v>
      </c>
      <c r="I477" s="24">
        <v>0</v>
      </c>
    </row>
    <row r="478" spans="1:9" ht="12" customHeight="1" x14ac:dyDescent="0.15">
      <c r="B478" s="1" t="s">
        <v>481</v>
      </c>
      <c r="C478" s="1" t="s">
        <v>199</v>
      </c>
      <c r="D478" s="1" t="s">
        <v>482</v>
      </c>
      <c r="E478" s="1" t="s">
        <v>297</v>
      </c>
      <c r="F478" s="1" t="s">
        <v>483</v>
      </c>
      <c r="G478" s="21">
        <v>14637.55</v>
      </c>
    </row>
    <row r="479" spans="1:9" ht="12" customHeight="1" x14ac:dyDescent="0.15">
      <c r="C479" s="31" t="s">
        <v>484</v>
      </c>
      <c r="D479" s="31"/>
      <c r="E479" s="31"/>
      <c r="F479" s="31"/>
    </row>
    <row r="480" spans="1:9" ht="12" customHeight="1" x14ac:dyDescent="0.15">
      <c r="B480" s="1" t="s">
        <v>680</v>
      </c>
      <c r="C480" s="1" t="s">
        <v>199</v>
      </c>
      <c r="D480" s="1" t="s">
        <v>681</v>
      </c>
      <c r="E480" s="1" t="s">
        <v>273</v>
      </c>
      <c r="F480" s="1" t="s">
        <v>680</v>
      </c>
      <c r="G480" s="21">
        <v>3120</v>
      </c>
    </row>
    <row r="481" spans="2:7" ht="12" customHeight="1" x14ac:dyDescent="0.15">
      <c r="C481" s="31" t="s">
        <v>682</v>
      </c>
      <c r="D481" s="31"/>
      <c r="E481" s="31"/>
      <c r="F481" s="31"/>
    </row>
    <row r="482" spans="2:7" ht="12" customHeight="1" x14ac:dyDescent="0.15">
      <c r="C482" s="31" t="s">
        <v>480</v>
      </c>
      <c r="D482" s="31"/>
      <c r="E482" s="31"/>
      <c r="F482" s="31"/>
    </row>
    <row r="483" spans="2:7" ht="12" customHeight="1" x14ac:dyDescent="0.15">
      <c r="B483" s="1" t="s">
        <v>680</v>
      </c>
      <c r="C483" s="1" t="s">
        <v>199</v>
      </c>
      <c r="D483" s="1" t="s">
        <v>683</v>
      </c>
      <c r="E483" s="1" t="s">
        <v>277</v>
      </c>
      <c r="F483" s="1" t="s">
        <v>680</v>
      </c>
      <c r="G483" s="21">
        <v>3120</v>
      </c>
    </row>
    <row r="484" spans="2:7" ht="12" customHeight="1" x14ac:dyDescent="0.15">
      <c r="C484" s="31" t="s">
        <v>684</v>
      </c>
      <c r="D484" s="31"/>
      <c r="E484" s="31"/>
      <c r="F484" s="31"/>
    </row>
    <row r="485" spans="2:7" ht="12" customHeight="1" x14ac:dyDescent="0.15">
      <c r="C485" s="31" t="s">
        <v>480</v>
      </c>
      <c r="D485" s="31"/>
      <c r="E485" s="31"/>
      <c r="F485" s="31"/>
    </row>
    <row r="486" spans="2:7" ht="12" customHeight="1" x14ac:dyDescent="0.15">
      <c r="B486" s="1" t="s">
        <v>680</v>
      </c>
      <c r="C486" s="1" t="s">
        <v>271</v>
      </c>
      <c r="D486" s="1" t="s">
        <v>685</v>
      </c>
      <c r="E486" s="1" t="s">
        <v>279</v>
      </c>
      <c r="F486" s="1" t="s">
        <v>680</v>
      </c>
      <c r="G486" s="21">
        <v>3120</v>
      </c>
    </row>
    <row r="487" spans="2:7" ht="12" customHeight="1" x14ac:dyDescent="0.15">
      <c r="C487" s="31" t="s">
        <v>682</v>
      </c>
      <c r="D487" s="31"/>
      <c r="E487" s="31"/>
      <c r="F487" s="31"/>
    </row>
    <row r="488" spans="2:7" ht="12" customHeight="1" x14ac:dyDescent="0.15">
      <c r="C488" s="31" t="s">
        <v>480</v>
      </c>
      <c r="D488" s="31"/>
      <c r="E488" s="31"/>
      <c r="F488" s="31"/>
    </row>
    <row r="489" spans="2:7" ht="12" customHeight="1" x14ac:dyDescent="0.15">
      <c r="B489" s="1" t="s">
        <v>680</v>
      </c>
      <c r="C489" s="1" t="s">
        <v>271</v>
      </c>
      <c r="D489" s="1" t="s">
        <v>686</v>
      </c>
      <c r="E489" s="1" t="s">
        <v>202</v>
      </c>
      <c r="F489" s="1" t="s">
        <v>680</v>
      </c>
      <c r="G489" s="21">
        <v>3120</v>
      </c>
    </row>
    <row r="490" spans="2:7" ht="12" customHeight="1" x14ac:dyDescent="0.15">
      <c r="C490" s="31" t="s">
        <v>682</v>
      </c>
      <c r="D490" s="31"/>
      <c r="E490" s="31"/>
      <c r="F490" s="31"/>
    </row>
    <row r="491" spans="2:7" ht="12" customHeight="1" x14ac:dyDescent="0.15">
      <c r="C491" s="31" t="s">
        <v>480</v>
      </c>
      <c r="D491" s="31"/>
      <c r="E491" s="31"/>
      <c r="F491" s="31"/>
    </row>
    <row r="492" spans="2:7" ht="12" customHeight="1" x14ac:dyDescent="0.15">
      <c r="B492" s="1" t="s">
        <v>680</v>
      </c>
      <c r="C492" s="1" t="s">
        <v>271</v>
      </c>
      <c r="D492" s="1" t="s">
        <v>687</v>
      </c>
      <c r="E492" s="1" t="s">
        <v>204</v>
      </c>
      <c r="F492" s="1" t="s">
        <v>680</v>
      </c>
      <c r="G492" s="21">
        <v>3120</v>
      </c>
    </row>
    <row r="493" spans="2:7" ht="12" customHeight="1" x14ac:dyDescent="0.15">
      <c r="C493" s="31" t="s">
        <v>682</v>
      </c>
      <c r="D493" s="31"/>
      <c r="E493" s="31"/>
      <c r="F493" s="31"/>
    </row>
    <row r="494" spans="2:7" ht="12" customHeight="1" x14ac:dyDescent="0.15">
      <c r="C494" s="31" t="s">
        <v>480</v>
      </c>
      <c r="D494" s="31"/>
      <c r="E494" s="31"/>
      <c r="F494" s="31"/>
    </row>
    <row r="495" spans="2:7" ht="12" customHeight="1" x14ac:dyDescent="0.15">
      <c r="B495" s="1" t="s">
        <v>680</v>
      </c>
      <c r="C495" s="1" t="s">
        <v>271</v>
      </c>
      <c r="D495" s="1" t="s">
        <v>688</v>
      </c>
      <c r="E495" s="1" t="s">
        <v>283</v>
      </c>
      <c r="F495" s="1" t="s">
        <v>680</v>
      </c>
      <c r="G495" s="21">
        <v>3120</v>
      </c>
    </row>
    <row r="496" spans="2:7" ht="12" customHeight="1" x14ac:dyDescent="0.15">
      <c r="C496" s="31" t="s">
        <v>682</v>
      </c>
      <c r="D496" s="31"/>
      <c r="E496" s="31"/>
      <c r="F496" s="31"/>
    </row>
    <row r="497" spans="1:9" ht="12" customHeight="1" x14ac:dyDescent="0.15">
      <c r="C497" s="31" t="s">
        <v>480</v>
      </c>
      <c r="D497" s="31"/>
      <c r="E497" s="31"/>
      <c r="F497" s="31"/>
    </row>
    <row r="498" spans="1:9" ht="12" customHeight="1" x14ac:dyDescent="0.15">
      <c r="F498" s="3" t="s">
        <v>207</v>
      </c>
      <c r="G498" s="22">
        <v>33357.550000000003</v>
      </c>
      <c r="H498" s="22">
        <v>0</v>
      </c>
      <c r="I498" s="26">
        <v>33357.550000000003</v>
      </c>
    </row>
    <row r="499" spans="1:9" ht="12" customHeight="1" x14ac:dyDescent="0.15">
      <c r="F499" s="3" t="s">
        <v>208</v>
      </c>
      <c r="G499" s="3" t="s">
        <v>0</v>
      </c>
      <c r="H499" s="3" t="s">
        <v>0</v>
      </c>
      <c r="I499" s="26">
        <v>33357.550000000003</v>
      </c>
    </row>
    <row r="501" spans="1:9" ht="12" customHeight="1" x14ac:dyDescent="0.15">
      <c r="A501" s="1" t="s">
        <v>143</v>
      </c>
      <c r="B501" s="31" t="s">
        <v>144</v>
      </c>
      <c r="C501" s="31"/>
      <c r="D501" s="31"/>
      <c r="E501" s="31"/>
      <c r="F501" s="1" t="s">
        <v>181</v>
      </c>
      <c r="I501" s="24">
        <v>0</v>
      </c>
    </row>
    <row r="502" spans="1:9" ht="12" customHeight="1" x14ac:dyDescent="0.15">
      <c r="B502" s="1" t="s">
        <v>689</v>
      </c>
      <c r="C502" s="1" t="s">
        <v>271</v>
      </c>
      <c r="D502" s="1" t="s">
        <v>690</v>
      </c>
      <c r="E502" s="1" t="s">
        <v>691</v>
      </c>
      <c r="F502" s="1" t="s">
        <v>689</v>
      </c>
      <c r="G502" s="21">
        <v>12758.33</v>
      </c>
    </row>
    <row r="503" spans="1:9" ht="12" customHeight="1" x14ac:dyDescent="0.15">
      <c r="B503" s="1" t="s">
        <v>689</v>
      </c>
      <c r="C503" s="1" t="s">
        <v>271</v>
      </c>
      <c r="D503" s="1" t="s">
        <v>692</v>
      </c>
      <c r="E503" s="1" t="s">
        <v>693</v>
      </c>
      <c r="F503" s="1" t="s">
        <v>689</v>
      </c>
      <c r="G503" s="21">
        <v>12758.33</v>
      </c>
    </row>
    <row r="504" spans="1:9" ht="12" customHeight="1" x14ac:dyDescent="0.15">
      <c r="B504" s="1" t="s">
        <v>689</v>
      </c>
      <c r="C504" s="1" t="s">
        <v>271</v>
      </c>
      <c r="D504" s="1" t="s">
        <v>694</v>
      </c>
      <c r="E504" s="1" t="s">
        <v>273</v>
      </c>
      <c r="F504" s="1" t="s">
        <v>689</v>
      </c>
      <c r="G504" s="21">
        <v>12758.33</v>
      </c>
    </row>
    <row r="505" spans="1:9" ht="12" customHeight="1" x14ac:dyDescent="0.15">
      <c r="B505" s="1" t="s">
        <v>689</v>
      </c>
      <c r="C505" s="1" t="s">
        <v>271</v>
      </c>
      <c r="D505" s="1" t="s">
        <v>695</v>
      </c>
      <c r="E505" s="1" t="s">
        <v>277</v>
      </c>
      <c r="F505" s="1" t="s">
        <v>689</v>
      </c>
      <c r="G505" s="21">
        <v>12758.33</v>
      </c>
    </row>
    <row r="506" spans="1:9" ht="12" customHeight="1" x14ac:dyDescent="0.15">
      <c r="B506" s="1" t="s">
        <v>689</v>
      </c>
      <c r="C506" s="1" t="s">
        <v>271</v>
      </c>
      <c r="D506" s="1" t="s">
        <v>696</v>
      </c>
      <c r="E506" s="1" t="s">
        <v>279</v>
      </c>
      <c r="F506" s="1" t="s">
        <v>689</v>
      </c>
      <c r="G506" s="21">
        <v>12758.33</v>
      </c>
    </row>
    <row r="507" spans="1:9" ht="12" customHeight="1" x14ac:dyDescent="0.15">
      <c r="B507" s="1" t="s">
        <v>689</v>
      </c>
      <c r="C507" s="1" t="s">
        <v>271</v>
      </c>
      <c r="D507" s="1" t="s">
        <v>697</v>
      </c>
      <c r="E507" s="1" t="s">
        <v>202</v>
      </c>
      <c r="F507" s="1" t="s">
        <v>689</v>
      </c>
      <c r="G507" s="21">
        <v>12758.33</v>
      </c>
    </row>
    <row r="508" spans="1:9" ht="12" customHeight="1" x14ac:dyDescent="0.15">
      <c r="B508" s="1" t="s">
        <v>689</v>
      </c>
      <c r="C508" s="1" t="s">
        <v>271</v>
      </c>
      <c r="D508" s="1" t="s">
        <v>698</v>
      </c>
      <c r="E508" s="1" t="s">
        <v>204</v>
      </c>
      <c r="F508" s="1" t="s">
        <v>689</v>
      </c>
      <c r="G508" s="21">
        <v>12758.33</v>
      </c>
    </row>
    <row r="509" spans="1:9" ht="12" customHeight="1" x14ac:dyDescent="0.15">
      <c r="B509" s="1" t="s">
        <v>689</v>
      </c>
      <c r="C509" s="1" t="s">
        <v>271</v>
      </c>
      <c r="D509" s="1" t="s">
        <v>699</v>
      </c>
      <c r="E509" s="1" t="s">
        <v>283</v>
      </c>
      <c r="F509" s="1" t="s">
        <v>689</v>
      </c>
      <c r="G509" s="21">
        <v>12758.33</v>
      </c>
    </row>
    <row r="510" spans="1:9" ht="12" customHeight="1" x14ac:dyDescent="0.15">
      <c r="F510" s="3" t="s">
        <v>207</v>
      </c>
      <c r="G510" s="22">
        <v>102066.64</v>
      </c>
      <c r="H510" s="22">
        <v>0</v>
      </c>
      <c r="I510" s="26">
        <v>102066.64</v>
      </c>
    </row>
    <row r="511" spans="1:9" ht="12" customHeight="1" x14ac:dyDescent="0.15">
      <c r="F511" s="3" t="s">
        <v>208</v>
      </c>
      <c r="G511" s="3" t="s">
        <v>0</v>
      </c>
      <c r="H511" s="3" t="s">
        <v>0</v>
      </c>
      <c r="I511" s="26">
        <v>102066.64</v>
      </c>
    </row>
    <row r="513" spans="6:9" ht="12" customHeight="1" x14ac:dyDescent="0.15">
      <c r="F513" s="3" t="s">
        <v>700</v>
      </c>
      <c r="G513" s="22">
        <v>479997.19</v>
      </c>
      <c r="H513" s="22">
        <v>80130.789999999994</v>
      </c>
      <c r="I513" s="26">
        <v>399866.4</v>
      </c>
    </row>
  </sheetData>
  <mergeCells count="73">
    <mergeCell ref="B501:E501"/>
    <mergeCell ref="C490:F490"/>
    <mergeCell ref="C491:F491"/>
    <mergeCell ref="C493:F493"/>
    <mergeCell ref="C494:F494"/>
    <mergeCell ref="C496:F496"/>
    <mergeCell ref="C497:F497"/>
    <mergeCell ref="C488:F488"/>
    <mergeCell ref="B449:E449"/>
    <mergeCell ref="B454:E454"/>
    <mergeCell ref="B459:E459"/>
    <mergeCell ref="B472:E472"/>
    <mergeCell ref="B477:E477"/>
    <mergeCell ref="C479:F479"/>
    <mergeCell ref="C481:F481"/>
    <mergeCell ref="C482:F482"/>
    <mergeCell ref="C484:F484"/>
    <mergeCell ref="C485:F485"/>
    <mergeCell ref="C487:F487"/>
    <mergeCell ref="B439:E439"/>
    <mergeCell ref="B355:E355"/>
    <mergeCell ref="B360:E360"/>
    <mergeCell ref="B372:E372"/>
    <mergeCell ref="B377:E377"/>
    <mergeCell ref="B387:E387"/>
    <mergeCell ref="B399:E399"/>
    <mergeCell ref="B404:E404"/>
    <mergeCell ref="B411:E411"/>
    <mergeCell ref="B419:E419"/>
    <mergeCell ref="B428:E428"/>
    <mergeCell ref="B433:E433"/>
    <mergeCell ref="B346:E346"/>
    <mergeCell ref="B228:E228"/>
    <mergeCell ref="B237:E237"/>
    <mergeCell ref="B242:E242"/>
    <mergeCell ref="B262:E262"/>
    <mergeCell ref="B267:E267"/>
    <mergeCell ref="B288:E288"/>
    <mergeCell ref="B301:E301"/>
    <mergeCell ref="B306:E306"/>
    <mergeCell ref="B314:E314"/>
    <mergeCell ref="B319:E319"/>
    <mergeCell ref="B339:E339"/>
    <mergeCell ref="C224:F224"/>
    <mergeCell ref="B117:E117"/>
    <mergeCell ref="B126:E126"/>
    <mergeCell ref="B131:E131"/>
    <mergeCell ref="B142:E142"/>
    <mergeCell ref="B155:E155"/>
    <mergeCell ref="B175:E175"/>
    <mergeCell ref="B187:E187"/>
    <mergeCell ref="B199:E199"/>
    <mergeCell ref="B219:E219"/>
    <mergeCell ref="C221:F221"/>
    <mergeCell ref="C222:F222"/>
    <mergeCell ref="B112:E112"/>
    <mergeCell ref="C58:F58"/>
    <mergeCell ref="C60:F60"/>
    <mergeCell ref="C62:F62"/>
    <mergeCell ref="C64:F64"/>
    <mergeCell ref="C66:F66"/>
    <mergeCell ref="C68:F68"/>
    <mergeCell ref="B72:E72"/>
    <mergeCell ref="B77:E77"/>
    <mergeCell ref="B83:E83"/>
    <mergeCell ref="B96:E96"/>
    <mergeCell ref="B103:E103"/>
    <mergeCell ref="B53:E53"/>
    <mergeCell ref="B2:E2"/>
    <mergeCell ref="B16:E16"/>
    <mergeCell ref="B28:E28"/>
    <mergeCell ref="B33:E33"/>
    <mergeCell ref="B45:E45"/>
  </mergeCells>
  <pageMargins left="0.25" right="0.25" top="1" bottom="0.25" header="0.25" footer="0.5"/>
  <pageSetup fitToHeight="0" orientation="portrait" r:id="rId1"/>
  <headerFooter>
    <oddHeader xml:space="preserve">&amp;L09/28/2022  9:49 PM
For Accounts 601000 to 930960
&amp;CGeneral Ledger
1065 Hinman House
For Dates 01/01/2022 to 08/31/2022
&amp;RPage: A  &amp;P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Budget Worksheet</vt:lpstr>
      <vt:lpstr>1065,Hinman House</vt:lpstr>
      <vt:lpstr>'Budget Worksheet'!Print_Area</vt:lpstr>
      <vt:lpstr>'1065,Hinman House'!Print_Titles</vt:lpstr>
      <vt:lpstr>'Budget Worksheet'!Print_Titles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Wojtasiak, Brian</dc:creator>
  <cp:lastModifiedBy>Microsoft Office User</cp:lastModifiedBy>
  <cp:lastPrinted>2022-11-17T03:25:19Z</cp:lastPrinted>
  <dcterms:created xsi:type="dcterms:W3CDTF">2022-08-15T01:30:44Z</dcterms:created>
  <dcterms:modified xsi:type="dcterms:W3CDTF">2022-11-17T17:52:15Z</dcterms:modified>
</cp:coreProperties>
</file>