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voeks/Library/Mobile Documents/com~apple~CloudDocs/Desktop/Hinman House laptop 061719/2020 HHCA/1120 Management Report/2022 HHCA/"/>
    </mc:Choice>
  </mc:AlternateContent>
  <xr:revisionPtr revIDLastSave="0" documentId="8_{3DE239E3-B22F-024D-ADFC-45338F3A4107}" xr6:coauthVersionLast="47" xr6:coauthVersionMax="47" xr10:uidLastSave="{00000000-0000-0000-0000-000000000000}"/>
  <bookViews>
    <workbookView xWindow="0" yWindow="500" windowWidth="27180" windowHeight="16740" xr2:uid="{00000000-000D-0000-FFFF-FFFF00000000}"/>
  </bookViews>
  <sheets>
    <sheet name="Budget Worksheet" sheetId="1" r:id="rId1"/>
    <sheet name="1065,Hinman House" sheetId="2" r:id="rId2"/>
  </sheets>
  <definedNames>
    <definedName name="_xlnm.Print_Area" localSheetId="0">'Budget Worksheet'!$A$1:$G$110</definedName>
    <definedName name="_xlnm.Print_Titles" localSheetId="1">'1065,Hinman House'!$1:$1</definedName>
    <definedName name="_xlnm.Print_Titles" localSheetId="0">'Budget Worksheet'!$1:$2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G101" i="1" s="1"/>
  <c r="D108" i="1"/>
  <c r="E108" i="1"/>
  <c r="G108" i="1"/>
  <c r="C108" i="1"/>
  <c r="D101" i="1"/>
  <c r="E101" i="1"/>
  <c r="C101" i="1"/>
  <c r="D89" i="1"/>
  <c r="E89" i="1"/>
  <c r="G89" i="1"/>
  <c r="C89" i="1"/>
  <c r="D83" i="1"/>
  <c r="E83" i="1"/>
  <c r="G83" i="1"/>
  <c r="C83" i="1"/>
  <c r="D76" i="1"/>
  <c r="E76" i="1"/>
  <c r="G76" i="1"/>
  <c r="C76" i="1"/>
  <c r="D67" i="1"/>
  <c r="E67" i="1"/>
  <c r="G67" i="1"/>
  <c r="C67" i="1"/>
  <c r="D36" i="1"/>
  <c r="E36" i="1"/>
  <c r="G36" i="1"/>
  <c r="C36" i="1"/>
  <c r="C91" i="1" s="1"/>
  <c r="D16" i="1"/>
  <c r="E16" i="1"/>
  <c r="G16" i="1"/>
  <c r="C16" i="1"/>
  <c r="F5" i="1"/>
  <c r="F6" i="1"/>
  <c r="F7" i="1"/>
  <c r="F8" i="1"/>
  <c r="F9" i="1"/>
  <c r="F10" i="1"/>
  <c r="F11" i="1"/>
  <c r="F12" i="1"/>
  <c r="F13" i="1"/>
  <c r="F14" i="1"/>
  <c r="F20" i="1"/>
  <c r="F21" i="1"/>
  <c r="F22" i="1"/>
  <c r="F24" i="1"/>
  <c r="F25" i="1"/>
  <c r="F26" i="1"/>
  <c r="F27" i="1"/>
  <c r="F28" i="1"/>
  <c r="F29" i="1"/>
  <c r="F30" i="1"/>
  <c r="F34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70" i="1"/>
  <c r="F71" i="1"/>
  <c r="F72" i="1"/>
  <c r="F73" i="1"/>
  <c r="F74" i="1"/>
  <c r="F75" i="1"/>
  <c r="F79" i="1"/>
  <c r="F80" i="1"/>
  <c r="F81" i="1"/>
  <c r="F86" i="1"/>
  <c r="F89" i="1" s="1"/>
  <c r="F98" i="1"/>
  <c r="F99" i="1"/>
  <c r="F104" i="1"/>
  <c r="F105" i="1"/>
  <c r="F101" i="1" l="1"/>
  <c r="F108" i="1"/>
  <c r="C93" i="1"/>
  <c r="C110" i="1" s="1"/>
  <c r="G91" i="1"/>
  <c r="G93" i="1" s="1"/>
  <c r="G110" i="1" s="1"/>
  <c r="E91" i="1"/>
  <c r="E93" i="1" s="1"/>
  <c r="E110" i="1" s="1"/>
  <c r="D91" i="1"/>
  <c r="D93" i="1" s="1"/>
  <c r="D110" i="1" s="1"/>
  <c r="F83" i="1"/>
  <c r="F76" i="1"/>
  <c r="F36" i="1"/>
  <c r="F67" i="1"/>
  <c r="F16" i="1"/>
  <c r="F91" i="1" l="1"/>
  <c r="F93" i="1" s="1"/>
  <c r="F110" i="1" s="1"/>
</calcChain>
</file>

<file path=xl/sharedStrings.xml><?xml version="1.0" encoding="utf-8"?>
<sst xmlns="http://schemas.openxmlformats.org/spreadsheetml/2006/main" count="1776" uniqueCount="613">
  <si>
    <t/>
  </si>
  <si>
    <t>2020</t>
  </si>
  <si>
    <t>2021</t>
  </si>
  <si>
    <t>Jan-Jul</t>
  </si>
  <si>
    <t>YEAR END</t>
  </si>
  <si>
    <t>BUDGET</t>
  </si>
  <si>
    <t>ACTUAL</t>
  </si>
  <si>
    <t>2021 ACTUAL</t>
  </si>
  <si>
    <t>PROJECTION</t>
  </si>
  <si>
    <t>OPERATING INCOME</t>
  </si>
  <si>
    <t>402020</t>
  </si>
  <si>
    <t>Assessments Undesignated Funds</t>
  </si>
  <si>
    <t>403400</t>
  </si>
  <si>
    <t>Leasing Fees</t>
  </si>
  <si>
    <t>404030</t>
  </si>
  <si>
    <t>Move In/Move Out Fee</t>
  </si>
  <si>
    <t>404560</t>
  </si>
  <si>
    <t>Parking Income</t>
  </si>
  <si>
    <t>405030</t>
  </si>
  <si>
    <t>Laundry Room</t>
  </si>
  <si>
    <t>405130</t>
  </si>
  <si>
    <t>In-Unit Laundry Income</t>
  </si>
  <si>
    <t>408000</t>
  </si>
  <si>
    <t>Unit 101 Assessment</t>
  </si>
  <si>
    <t>408010</t>
  </si>
  <si>
    <t>Unit 101 Parking</t>
  </si>
  <si>
    <t>408020</t>
  </si>
  <si>
    <t>Unit 101 Expense Assessm</t>
  </si>
  <si>
    <t>408030</t>
  </si>
  <si>
    <t>Unit 101 Exp Parking</t>
  </si>
  <si>
    <t>TOTAL OPERATING INCOME</t>
  </si>
  <si>
    <t>OPERATING EXPENSES:</t>
  </si>
  <si>
    <t>GENERAL &amp; ADMINISTRATIVE</t>
  </si>
  <si>
    <t>601000</t>
  </si>
  <si>
    <t>Management Fees</t>
  </si>
  <si>
    <t>601010</t>
  </si>
  <si>
    <t>Professional Fees</t>
  </si>
  <si>
    <t>601020</t>
  </si>
  <si>
    <t>Legal</t>
  </si>
  <si>
    <t>601040</t>
  </si>
  <si>
    <t>Accounting: Audit, Tax Return</t>
  </si>
  <si>
    <t>601100</t>
  </si>
  <si>
    <t>Office Service</t>
  </si>
  <si>
    <t>601105</t>
  </si>
  <si>
    <t>Bonus</t>
  </si>
  <si>
    <t>601130</t>
  </si>
  <si>
    <t>Website Expense</t>
  </si>
  <si>
    <t>601215</t>
  </si>
  <si>
    <t>Coupon Books</t>
  </si>
  <si>
    <t>601230</t>
  </si>
  <si>
    <t>Miscellaneous-Administrative</t>
  </si>
  <si>
    <t>601420</t>
  </si>
  <si>
    <t>Bank Service Charge</t>
  </si>
  <si>
    <t>601430</t>
  </si>
  <si>
    <t>License/Permit/Fees</t>
  </si>
  <si>
    <t>601435</t>
  </si>
  <si>
    <t>Leasing Expense</t>
  </si>
  <si>
    <t>601440</t>
  </si>
  <si>
    <t>Annual Report</t>
  </si>
  <si>
    <t>601500</t>
  </si>
  <si>
    <t>Insurance</t>
  </si>
  <si>
    <t>601800</t>
  </si>
  <si>
    <t>Unit 101 Repairs</t>
  </si>
  <si>
    <t>TOTAL GENERAL &amp; ADMINISTRATIVE</t>
  </si>
  <si>
    <t>BUILDING EXPENSES</t>
  </si>
  <si>
    <t>605027</t>
  </si>
  <si>
    <t>Fire &amp; Security System</t>
  </si>
  <si>
    <t>605090</t>
  </si>
  <si>
    <t>Payroll</t>
  </si>
  <si>
    <t>605091</t>
  </si>
  <si>
    <t>Payroll Taxes</t>
  </si>
  <si>
    <t>605092</t>
  </si>
  <si>
    <t>Welfare &amp; Pension</t>
  </si>
  <si>
    <t>605093</t>
  </si>
  <si>
    <t>Payroll Service Fee</t>
  </si>
  <si>
    <t>605100</t>
  </si>
  <si>
    <t>Exterminating</t>
  </si>
  <si>
    <t>605105</t>
  </si>
  <si>
    <t>Scavenger Service</t>
  </si>
  <si>
    <t>605108</t>
  </si>
  <si>
    <t>Recycling</t>
  </si>
  <si>
    <t>605120</t>
  </si>
  <si>
    <t>Window Cleaning</t>
  </si>
  <si>
    <t>605131</t>
  </si>
  <si>
    <t>Janitorial Substitute</t>
  </si>
  <si>
    <t>605134</t>
  </si>
  <si>
    <t>Janitorial Weekend Service</t>
  </si>
  <si>
    <t>605220</t>
  </si>
  <si>
    <t>Roof Repair</t>
  </si>
  <si>
    <t>605315</t>
  </si>
  <si>
    <t>Doors/Lock Repair &amp; Service</t>
  </si>
  <si>
    <t>605325</t>
  </si>
  <si>
    <t>Decorating/Painting/Drywall</t>
  </si>
  <si>
    <t>605350</t>
  </si>
  <si>
    <t>Carpet Cleaning &amp; Maint</t>
  </si>
  <si>
    <t>605510</t>
  </si>
  <si>
    <t>605833</t>
  </si>
  <si>
    <t>Garage Door Repair</t>
  </si>
  <si>
    <t>605835</t>
  </si>
  <si>
    <t>Garage Power Wash</t>
  </si>
  <si>
    <t>606015</t>
  </si>
  <si>
    <t>HVAC Repair</t>
  </si>
  <si>
    <t>606070</t>
  </si>
  <si>
    <t>Elevator Service Contract</t>
  </si>
  <si>
    <t>606085</t>
  </si>
  <si>
    <t>Equipment Maintenance</t>
  </si>
  <si>
    <t>606090</t>
  </si>
  <si>
    <t>Plumbing Repairs</t>
  </si>
  <si>
    <t>606097</t>
  </si>
  <si>
    <t>Sewer Rodding</t>
  </si>
  <si>
    <t>606100</t>
  </si>
  <si>
    <t>Electrical Repairs</t>
  </si>
  <si>
    <t>606185</t>
  </si>
  <si>
    <t>Miscellaneous Repair</t>
  </si>
  <si>
    <t>606220</t>
  </si>
  <si>
    <t>Supplies - Electrical</t>
  </si>
  <si>
    <t>606263</t>
  </si>
  <si>
    <t>Supplies - Hardware</t>
  </si>
  <si>
    <t>TOTAL BUILDING EXPENSES</t>
  </si>
  <si>
    <t>UTILITY EXPENSES</t>
  </si>
  <si>
    <t>601900</t>
  </si>
  <si>
    <t>Electricity</t>
  </si>
  <si>
    <t>601910</t>
  </si>
  <si>
    <t>Gas Service</t>
  </si>
  <si>
    <t>601920</t>
  </si>
  <si>
    <t>Water Service</t>
  </si>
  <si>
    <t>601926</t>
  </si>
  <si>
    <t>Sewer</t>
  </si>
  <si>
    <t>601930</t>
  </si>
  <si>
    <t>Telephone</t>
  </si>
  <si>
    <t>TOTAL UTILITY EXPENSES</t>
  </si>
  <si>
    <t>COMMON AREA GROUNDS EXPENSES</t>
  </si>
  <si>
    <t>602240</t>
  </si>
  <si>
    <t>Landscaping</t>
  </si>
  <si>
    <t>602885</t>
  </si>
  <si>
    <t>Snow Removal</t>
  </si>
  <si>
    <t>602890</t>
  </si>
  <si>
    <t>Sand/Salt/Ice Melt</t>
  </si>
  <si>
    <t>RESERVE CONTRIBUTIONS</t>
  </si>
  <si>
    <t>930000</t>
  </si>
  <si>
    <t>Transfer from Operating</t>
  </si>
  <si>
    <t>930800</t>
  </si>
  <si>
    <t>Roof Replacement</t>
  </si>
  <si>
    <t>TOTAL RESERVE CONTRIBUTIONS</t>
  </si>
  <si>
    <t>TOTAL OPERATING EXPENSES</t>
  </si>
  <si>
    <t>EXCESS REVENUE BEFORE RESERVES</t>
  </si>
  <si>
    <t>RESERVE ACTIVITY</t>
  </si>
  <si>
    <t>RESERVE INCOME</t>
  </si>
  <si>
    <t>500300</t>
  </si>
  <si>
    <t>Transfer to Reserve</t>
  </si>
  <si>
    <t>501200</t>
  </si>
  <si>
    <t>Reserve Interest Income</t>
  </si>
  <si>
    <t>TOTAL RESERVE INCOME</t>
  </si>
  <si>
    <t>RESERVE EXPENSES</t>
  </si>
  <si>
    <t>705250</t>
  </si>
  <si>
    <t>Painting</t>
  </si>
  <si>
    <t>706675</t>
  </si>
  <si>
    <t>Whole-Building Internet</t>
  </si>
  <si>
    <t>TOTAL RESERVE EXPENSES</t>
  </si>
  <si>
    <t>TOTAL COMMON AREA GROUNDS EXPENSES</t>
  </si>
  <si>
    <t>EXCESS REVENUE OVER EXPENDITURES</t>
  </si>
  <si>
    <t>linked to 930000</t>
  </si>
  <si>
    <t>Account</t>
  </si>
  <si>
    <t>Type</t>
  </si>
  <si>
    <t>Reference</t>
  </si>
  <si>
    <t>Date</t>
  </si>
  <si>
    <t>Description</t>
  </si>
  <si>
    <t>Debit Amount</t>
  </si>
  <si>
    <t>Credit Amount</t>
  </si>
  <si>
    <t>Balance</t>
  </si>
  <si>
    <t>Beginning Balance</t>
  </si>
  <si>
    <t>Monthly Mgmt Fee</t>
  </si>
  <si>
    <t>ACK</t>
  </si>
  <si>
    <t>1065O-000264</t>
  </si>
  <si>
    <t>01/11/2021</t>
  </si>
  <si>
    <t>HHSG</t>
  </si>
  <si>
    <t>1065O-000292</t>
  </si>
  <si>
    <t>02/02/2021</t>
  </si>
  <si>
    <t>1065O-000314</t>
  </si>
  <si>
    <t>03/01/2021</t>
  </si>
  <si>
    <t>1065O-000338</t>
  </si>
  <si>
    <t>04/02/2021</t>
  </si>
  <si>
    <t>1065O-000355</t>
  </si>
  <si>
    <t>05/04/2021</t>
  </si>
  <si>
    <t>1065O-000378</t>
  </si>
  <si>
    <t>06/01/2021</t>
  </si>
  <si>
    <t>1065O-000405</t>
  </si>
  <si>
    <t>07/06/2021</t>
  </si>
  <si>
    <t>Account Total</t>
  </si>
  <si>
    <t>Ending Balance</t>
  </si>
  <si>
    <t>Profservice</t>
  </si>
  <si>
    <t>1065O-000286</t>
  </si>
  <si>
    <t>01/27/2021</t>
  </si>
  <si>
    <t>Full Circle Architec</t>
  </si>
  <si>
    <t>1065O-000312</t>
  </si>
  <si>
    <t>02/24/2021</t>
  </si>
  <si>
    <t>1065O-000335</t>
  </si>
  <si>
    <t>03/30/2021</t>
  </si>
  <si>
    <t>1065O-000353</t>
  </si>
  <si>
    <t>04/14/2021</t>
  </si>
  <si>
    <t>Walker Consultants</t>
  </si>
  <si>
    <t>professional service</t>
  </si>
  <si>
    <t>1065O-000384</t>
  </si>
  <si>
    <t>06/03/2021</t>
  </si>
  <si>
    <t>1065O-000401</t>
  </si>
  <si>
    <t>06/24/2021</t>
  </si>
  <si>
    <t>1065O-000425</t>
  </si>
  <si>
    <t>07/30/2021</t>
  </si>
  <si>
    <t>File #020-168 #1516-</t>
  </si>
  <si>
    <t>1065O-000274</t>
  </si>
  <si>
    <t>01/13/2021</t>
  </si>
  <si>
    <t>Fullett Swanson PC</t>
  </si>
  <si>
    <t>File#020-168 #1516-8</t>
  </si>
  <si>
    <t>1065O-000307</t>
  </si>
  <si>
    <t>02/22/2021</t>
  </si>
  <si>
    <t>1065O-000322</t>
  </si>
  <si>
    <t>03/10/2021</t>
  </si>
  <si>
    <t>File #020-168 #809</t>
  </si>
  <si>
    <t>1065O-000343</t>
  </si>
  <si>
    <t>04/07/2021</t>
  </si>
  <si>
    <t>2020 Tax Return</t>
  </si>
  <si>
    <t>1065O-000306</t>
  </si>
  <si>
    <t>02/17/2021</t>
  </si>
  <si>
    <t>Dowell Group, LLP</t>
  </si>
  <si>
    <t>Misc off exp Decembe</t>
  </si>
  <si>
    <t>1065O-000280</t>
  </si>
  <si>
    <t>01/18/2021</t>
  </si>
  <si>
    <t>Misc off exp January</t>
  </si>
  <si>
    <t>1065O-000304</t>
  </si>
  <si>
    <t>02/12/2021</t>
  </si>
  <si>
    <t>Misc off exp Februar</t>
  </si>
  <si>
    <t>1065O-000331</t>
  </si>
  <si>
    <t>03/19/2021</t>
  </si>
  <si>
    <t>Misc off exp March 2</t>
  </si>
  <si>
    <t>1065O-000350</t>
  </si>
  <si>
    <t>04/13/2021</t>
  </si>
  <si>
    <t>Misc Office Exp. for</t>
  </si>
  <si>
    <t>1065O-000369</t>
  </si>
  <si>
    <t>05/14/2021</t>
  </si>
  <si>
    <t>Misc off exp May 202</t>
  </si>
  <si>
    <t>1065O-000397</t>
  </si>
  <si>
    <t>06/16/2021</t>
  </si>
  <si>
    <t>office expense June</t>
  </si>
  <si>
    <t>1065O-000417</t>
  </si>
  <si>
    <t>07/15/2021</t>
  </si>
  <si>
    <t>FrontSteps autopay</t>
  </si>
  <si>
    <t>JER</t>
  </si>
  <si>
    <t>00009408</t>
  </si>
  <si>
    <t>HH Byline Bank</t>
  </si>
  <si>
    <t>To record auto-paid bank activity</t>
  </si>
  <si>
    <t>00009493</t>
  </si>
  <si>
    <t>02/08/2021</t>
  </si>
  <si>
    <t>00009604</t>
  </si>
  <si>
    <t>00009792</t>
  </si>
  <si>
    <t>04/08/2021</t>
  </si>
  <si>
    <t>00009889</t>
  </si>
  <si>
    <t>05/06/2021</t>
  </si>
  <si>
    <t>00010031</t>
  </si>
  <si>
    <t>06/10/2021</t>
  </si>
  <si>
    <t>00010102</t>
  </si>
  <si>
    <t>07/08/2021</t>
  </si>
  <si>
    <t>80 CBs</t>
  </si>
  <si>
    <t>1 CB</t>
  </si>
  <si>
    <t>1065O-000367</t>
  </si>
  <si>
    <t>05/11/2021</t>
  </si>
  <si>
    <t>Click Pay Annual Fee</t>
  </si>
  <si>
    <t>JE</t>
  </si>
  <si>
    <t>00018599</t>
  </si>
  <si>
    <t>01/31/2021</t>
  </si>
  <si>
    <t>ClickPay Fee</t>
  </si>
  <si>
    <t>JBR</t>
  </si>
  <si>
    <t>1065O-022821</t>
  </si>
  <si>
    <t>02/28/2021</t>
  </si>
  <si>
    <t>Bank Reconciliation</t>
  </si>
  <si>
    <t>1065F-013121</t>
  </si>
  <si>
    <t>1065O-013121</t>
  </si>
  <si>
    <t>1065F-053121</t>
  </si>
  <si>
    <t>05/31/2021</t>
  </si>
  <si>
    <t>Alarmed location</t>
  </si>
  <si>
    <t>1065O-000270</t>
  </si>
  <si>
    <t>City of Evanston</t>
  </si>
  <si>
    <t>Annual Fee for Towin</t>
  </si>
  <si>
    <t>1065O-000288</t>
  </si>
  <si>
    <t>North Shore Towing,</t>
  </si>
  <si>
    <t>B0026656; B0026663;</t>
  </si>
  <si>
    <t>1065O-000334</t>
  </si>
  <si>
    <t>03/23/2021</t>
  </si>
  <si>
    <t>State Fire Marshall</t>
  </si>
  <si>
    <t>2021 Semi_Annual Ins</t>
  </si>
  <si>
    <t>1065O-000362</t>
  </si>
  <si>
    <t>05/10/2021</t>
  </si>
  <si>
    <t>Elevator Inspection</t>
  </si>
  <si>
    <t>annual inspection</t>
  </si>
  <si>
    <t>1065O-000383</t>
  </si>
  <si>
    <t>East Elevator LLC</t>
  </si>
  <si>
    <t>Leasing Exp #602</t>
  </si>
  <si>
    <t>1065O-000296</t>
  </si>
  <si>
    <t>02/04/2021</t>
  </si>
  <si>
    <t>Leasing espense #611</t>
  </si>
  <si>
    <t>1065O-000308</t>
  </si>
  <si>
    <t>leasing expense</t>
  </si>
  <si>
    <t>1065O-000390</t>
  </si>
  <si>
    <t>06/11/2021</t>
  </si>
  <si>
    <t>annual report</t>
  </si>
  <si>
    <t>1065O-000298</t>
  </si>
  <si>
    <t>02/05/2021</t>
  </si>
  <si>
    <t>POL#3963Y117</t>
  </si>
  <si>
    <t>1065O-000268</t>
  </si>
  <si>
    <t>Travelers</t>
  </si>
  <si>
    <t>Acct #4530 1122 3414</t>
  </si>
  <si>
    <t>1065O-000342</t>
  </si>
  <si>
    <t>CHUBB</t>
  </si>
  <si>
    <t>POL#0619086011</t>
  </si>
  <si>
    <t>1065O-000344</t>
  </si>
  <si>
    <t>Heil &amp; Heil Insuranc</t>
  </si>
  <si>
    <t>Pol #4525C389 680; 3</t>
  </si>
  <si>
    <t>1065O-000348</t>
  </si>
  <si>
    <t>Pol #3963Y113, 4525C</t>
  </si>
  <si>
    <t>1065O-000409</t>
  </si>
  <si>
    <t>11/25/20-12/30/20</t>
  </si>
  <si>
    <t>1065O-000277</t>
  </si>
  <si>
    <t>MidAmerican Energy</t>
  </si>
  <si>
    <t>12/30/20-1/29/21</t>
  </si>
  <si>
    <t>1065O-000300</t>
  </si>
  <si>
    <t>1/29/21-3/1/21</t>
  </si>
  <si>
    <t>1065O-000325</t>
  </si>
  <si>
    <t>3/1/21-3/30/21</t>
  </si>
  <si>
    <t>1065O-000346</t>
  </si>
  <si>
    <t>3/30/21-4/28/21</t>
  </si>
  <si>
    <t>1065O-000364</t>
  </si>
  <si>
    <t>4/28/21-5/27/21</t>
  </si>
  <si>
    <t>1065O-000393</t>
  </si>
  <si>
    <t>5/27/21-6/28/21</t>
  </si>
  <si>
    <t>1065O-000410</t>
  </si>
  <si>
    <t>12/1/20-12/31/20</t>
  </si>
  <si>
    <t>1065O-000278</t>
  </si>
  <si>
    <t>Nicor Gas</t>
  </si>
  <si>
    <t>1065o-000279</t>
  </si>
  <si>
    <t>01/14/2021</t>
  </si>
  <si>
    <t>Vanguard Energy Serv</t>
  </si>
  <si>
    <t>1/1/21-1/31/21</t>
  </si>
  <si>
    <t>1065O-000301</t>
  </si>
  <si>
    <t>02/11/2021</t>
  </si>
  <si>
    <t>1065o-000305</t>
  </si>
  <si>
    <t>02/15/2021</t>
  </si>
  <si>
    <t>2/1/21-2/28/21</t>
  </si>
  <si>
    <t>1065o-000319</t>
  </si>
  <si>
    <t>03/09/2021</t>
  </si>
  <si>
    <t>1065O-000326</t>
  </si>
  <si>
    <t>3/1/21-3/31/21</t>
  </si>
  <si>
    <t>1065o-000349</t>
  </si>
  <si>
    <t>04/09/2021</t>
  </si>
  <si>
    <t>1065O-000351</t>
  </si>
  <si>
    <t>4/1/21/4/30/21</t>
  </si>
  <si>
    <t>1065o-000360</t>
  </si>
  <si>
    <t>05/07/2021</t>
  </si>
  <si>
    <t>4/1/21-4/30/21</t>
  </si>
  <si>
    <t>1065O-000368</t>
  </si>
  <si>
    <t>05/12/2021</t>
  </si>
  <si>
    <t>5/1/21-5/31/21</t>
  </si>
  <si>
    <t>1065o-000396</t>
  </si>
  <si>
    <t>06/14/2021</t>
  </si>
  <si>
    <t>1065O-000398</t>
  </si>
  <si>
    <t>6/1/21-6/30/21</t>
  </si>
  <si>
    <t>1065o-000414</t>
  </si>
  <si>
    <t>07/14/2021</t>
  </si>
  <si>
    <t>1065O-000420</t>
  </si>
  <si>
    <t>07/19/2021</t>
  </si>
  <si>
    <t>water service</t>
  </si>
  <si>
    <t>1065O-000283</t>
  </si>
  <si>
    <t>01/22/2021</t>
  </si>
  <si>
    <t>11/1/20-1/1/21</t>
  </si>
  <si>
    <t>water 1/1/21-3/1/21</t>
  </si>
  <si>
    <t>1065O-000332</t>
  </si>
  <si>
    <t>3/1/21/5/1/21</t>
  </si>
  <si>
    <t>1065O-000370</t>
  </si>
  <si>
    <t>05/18/2021</t>
  </si>
  <si>
    <t>5/1/21-7/1/21</t>
  </si>
  <si>
    <t>1065O-000415</t>
  </si>
  <si>
    <t>sewer charge</t>
  </si>
  <si>
    <t>sewer 1/1/21-3/1/21</t>
  </si>
  <si>
    <t>11/26/20-12/25/20</t>
  </si>
  <si>
    <t>1065O-000263</t>
  </si>
  <si>
    <t>AT&amp;T</t>
  </si>
  <si>
    <t>Reimb. Cell &amp; Intern</t>
  </si>
  <si>
    <t>1065O-000266</t>
  </si>
  <si>
    <t>Leo Jones Reimb.</t>
  </si>
  <si>
    <t>12/26/20-1/25/21</t>
  </si>
  <si>
    <t>1065O-000289</t>
  </si>
  <si>
    <t>1065O-000293</t>
  </si>
  <si>
    <t>1065O-000315</t>
  </si>
  <si>
    <t>1/26/21-2/25/21</t>
  </si>
  <si>
    <t>1065O-000320</t>
  </si>
  <si>
    <t>2/26/21-3/25/21</t>
  </si>
  <si>
    <t>1065O-000336</t>
  </si>
  <si>
    <t>1065O-000340</t>
  </si>
  <si>
    <t>1065O-000357</t>
  </si>
  <si>
    <t>3/26/21-4/25/21</t>
  </si>
  <si>
    <t>1065O-000359</t>
  </si>
  <si>
    <t>05/05/2021</t>
  </si>
  <si>
    <t>1065O-000380</t>
  </si>
  <si>
    <t>5/25/21-6/24/21</t>
  </si>
  <si>
    <t>1065O-000382</t>
  </si>
  <si>
    <t>6/25/21-7/24/21</t>
  </si>
  <si>
    <t>1065O-000402</t>
  </si>
  <si>
    <t>1065O-000407</t>
  </si>
  <si>
    <t>Reimbursement</t>
  </si>
  <si>
    <t>1065O-000276</t>
  </si>
  <si>
    <t>Mary F. Jaminski</t>
  </si>
  <si>
    <t>annual service 2/1/2</t>
  </si>
  <si>
    <t>1065O-000282</t>
  </si>
  <si>
    <t>Fire &amp; Security</t>
  </si>
  <si>
    <t>12/1/20-11/30/24</t>
  </si>
  <si>
    <t>1065O-000313</t>
  </si>
  <si>
    <t>Johnson Controls</t>
  </si>
  <si>
    <t>Assist with SD Test</t>
  </si>
  <si>
    <t>1065O-000317</t>
  </si>
  <si>
    <t>03/04/2021</t>
  </si>
  <si>
    <t>fire sec. 1/1/21-3/1</t>
  </si>
  <si>
    <t>Repairs</t>
  </si>
  <si>
    <t>1065O-000376</t>
  </si>
  <si>
    <t>05/27/2021</t>
  </si>
  <si>
    <t>7/1/21-6/30/22</t>
  </si>
  <si>
    <t>1065O-000394</t>
  </si>
  <si>
    <t>Sub Ledger Activity</t>
  </si>
  <si>
    <t>Employer Taxes</t>
  </si>
  <si>
    <t>121MPR03</t>
  </si>
  <si>
    <t>01/15/2021</t>
  </si>
  <si>
    <t>Hinman House Condo</t>
  </si>
  <si>
    <t>121EPR06</t>
  </si>
  <si>
    <t>01/29/2021</t>
  </si>
  <si>
    <t>221MPR03</t>
  </si>
  <si>
    <t>221EPR06</t>
  </si>
  <si>
    <t>02/26/2021</t>
  </si>
  <si>
    <t>331MPR03</t>
  </si>
  <si>
    <t>03/15/2021</t>
  </si>
  <si>
    <t>331EPR06</t>
  </si>
  <si>
    <t>03/31/2021</t>
  </si>
  <si>
    <t>421MPR03</t>
  </si>
  <si>
    <t>04/15/2021</t>
  </si>
  <si>
    <t>421EPR06</t>
  </si>
  <si>
    <t>04/30/2021</t>
  </si>
  <si>
    <t>521MPR03</t>
  </si>
  <si>
    <t>521EPR06</t>
  </si>
  <si>
    <t>05/28/2021</t>
  </si>
  <si>
    <t>621MPR03</t>
  </si>
  <si>
    <t>06/15/2021</t>
  </si>
  <si>
    <t>621EPR06</t>
  </si>
  <si>
    <t>06/30/2021</t>
  </si>
  <si>
    <t>721MPR03</t>
  </si>
  <si>
    <t>721EPR06</t>
  </si>
  <si>
    <t>monthly pest control</t>
  </si>
  <si>
    <t>1065O-000262</t>
  </si>
  <si>
    <t>01/04/2021</t>
  </si>
  <si>
    <t>International Exterm</t>
  </si>
  <si>
    <t>2/1/21 pest control</t>
  </si>
  <si>
    <t>1065O-000299</t>
  </si>
  <si>
    <t>pest control 3/1/21</t>
  </si>
  <si>
    <t>1065O-000323</t>
  </si>
  <si>
    <t>Feb pest control</t>
  </si>
  <si>
    <t>1065O-000327</t>
  </si>
  <si>
    <t>03/11/2021</t>
  </si>
  <si>
    <t>Pest control</t>
  </si>
  <si>
    <t>1065O-000339</t>
  </si>
  <si>
    <t>1065O-000363</t>
  </si>
  <si>
    <t>1065O-000379</t>
  </si>
  <si>
    <t>1065O-000391</t>
  </si>
  <si>
    <t>pest control</t>
  </si>
  <si>
    <t>1065O-000412</t>
  </si>
  <si>
    <t>07/13/2021</t>
  </si>
  <si>
    <t>1065O-000419</t>
  </si>
  <si>
    <t>Loose yards</t>
  </si>
  <si>
    <t>1065O-000347</t>
  </si>
  <si>
    <t>Lakeshore Recycling</t>
  </si>
  <si>
    <t>RCG</t>
  </si>
  <si>
    <t>00151849</t>
  </si>
  <si>
    <t>RM Charges</t>
  </si>
  <si>
    <t>loose yards</t>
  </si>
  <si>
    <t>1065O-000411</t>
  </si>
  <si>
    <t>sanitation</t>
  </si>
  <si>
    <t>scav. 1/1/21-3/1/21</t>
  </si>
  <si>
    <t>Weekend Janitorial</t>
  </si>
  <si>
    <t>1065O-000267</t>
  </si>
  <si>
    <t>Leslie Campbell</t>
  </si>
  <si>
    <t>1065O-000287</t>
  </si>
  <si>
    <t>1065O-000294</t>
  </si>
  <si>
    <t>1065O-000311</t>
  </si>
  <si>
    <t>1065O-000316</t>
  </si>
  <si>
    <t>1065O-000329</t>
  </si>
  <si>
    <t>03/17/2021</t>
  </si>
  <si>
    <t>1065O-000341</t>
  </si>
  <si>
    <t>1065O-000354</t>
  </si>
  <si>
    <t>04/20/2021</t>
  </si>
  <si>
    <t>1065O-000358</t>
  </si>
  <si>
    <t>1065O-000373</t>
  </si>
  <si>
    <t>05/24/2021</t>
  </si>
  <si>
    <t>1065O-000381</t>
  </si>
  <si>
    <t>1065O-000400</t>
  </si>
  <si>
    <t>06/21/2021</t>
  </si>
  <si>
    <t>1065O-000408</t>
  </si>
  <si>
    <t>1065O-000422</t>
  </si>
  <si>
    <t>07/22/2021</t>
  </si>
  <si>
    <t>Key fobs, tag</t>
  </si>
  <si>
    <t>1065O-000423</t>
  </si>
  <si>
    <t>07/28/2021</t>
  </si>
  <si>
    <t>M &amp; R Electronic</t>
  </si>
  <si>
    <t>painting</t>
  </si>
  <si>
    <t>1065O-000273</t>
  </si>
  <si>
    <t>Essence Painting &amp;</t>
  </si>
  <si>
    <t>carpentry project</t>
  </si>
  <si>
    <t>1065O-000302</t>
  </si>
  <si>
    <t>1065O-000366</t>
  </si>
  <si>
    <t>Arti's Painting &amp; Re</t>
  </si>
  <si>
    <t>1065O-000387</t>
  </si>
  <si>
    <t>Carpet Cleaning</t>
  </si>
  <si>
    <t>1065O-000424</t>
  </si>
  <si>
    <t>Mister Natural Servi</t>
  </si>
  <si>
    <t>JAN 2021</t>
  </si>
  <si>
    <t>1065O-000271</t>
  </si>
  <si>
    <t>CSC Service Works</t>
  </si>
  <si>
    <t>laundry room</t>
  </si>
  <si>
    <t>1065O-000290</t>
  </si>
  <si>
    <t>Rent Feb 2021</t>
  </si>
  <si>
    <t>1065O-000303</t>
  </si>
  <si>
    <t>March 2021 rent</t>
  </si>
  <si>
    <t>1065O-000321</t>
  </si>
  <si>
    <t>Laundry</t>
  </si>
  <si>
    <t>1065O-000352</t>
  </si>
  <si>
    <t>Laundry room May 202</t>
  </si>
  <si>
    <t>1065O-000371</t>
  </si>
  <si>
    <t>laundry</t>
  </si>
  <si>
    <t>1065O-000389</t>
  </si>
  <si>
    <t>Rent July 2021</t>
  </si>
  <si>
    <t>1065O-000416</t>
  </si>
  <si>
    <t>Clean up boiler</t>
  </si>
  <si>
    <t>1065O-000377</t>
  </si>
  <si>
    <t>William Stoker &amp; Hea</t>
  </si>
  <si>
    <t>elevator maintenance</t>
  </si>
  <si>
    <t>1065O-000272</t>
  </si>
  <si>
    <t>Jan, 2021 Maintenanc</t>
  </si>
  <si>
    <t>1065O-000295</t>
  </si>
  <si>
    <t>Feb, 2021 elevator r</t>
  </si>
  <si>
    <t>March 2021 general m</t>
  </si>
  <si>
    <t>1065O-000337</t>
  </si>
  <si>
    <t>April 2021 service</t>
  </si>
  <si>
    <t>1065O-000365</t>
  </si>
  <si>
    <t>May maintenance</t>
  </si>
  <si>
    <t>June 2021 service</t>
  </si>
  <si>
    <t>1065O-000404</t>
  </si>
  <si>
    <t>plumbing repair</t>
  </si>
  <si>
    <t>1065O-000275</t>
  </si>
  <si>
    <t>John J Cahill</t>
  </si>
  <si>
    <t>Replaced thermostat</t>
  </si>
  <si>
    <t>1065O-000310</t>
  </si>
  <si>
    <t>John Cahill Inc.</t>
  </si>
  <si>
    <t>00149947</t>
  </si>
  <si>
    <t>03/08/2021</t>
  </si>
  <si>
    <t>plumbing repairs</t>
  </si>
  <si>
    <t>1065O-000374</t>
  </si>
  <si>
    <t>Rod kitchen drain</t>
  </si>
  <si>
    <t>Rod kitchen</t>
  </si>
  <si>
    <t>1065O-000375</t>
  </si>
  <si>
    <t>1065O-000392</t>
  </si>
  <si>
    <t>kitchin rodding</t>
  </si>
  <si>
    <t>1065O-000413</t>
  </si>
  <si>
    <t>Terry Garrity Plumbi</t>
  </si>
  <si>
    <t>1065O-000421</t>
  </si>
  <si>
    <t>rodding</t>
  </si>
  <si>
    <t>1065O-000285</t>
  </si>
  <si>
    <t>1065O-000318</t>
  </si>
  <si>
    <t>Rimma Levshteyn-Krok</t>
  </si>
  <si>
    <t>Prev. Sewer Rodding</t>
  </si>
  <si>
    <t>1065O-000328</t>
  </si>
  <si>
    <t>1065O-000330</t>
  </si>
  <si>
    <t>1065O-000361</t>
  </si>
  <si>
    <t>Dennis  Pauly</t>
  </si>
  <si>
    <t>Reimbursement sewer</t>
  </si>
  <si>
    <t>1065O-000388</t>
  </si>
  <si>
    <t>Christopher Hellwig</t>
  </si>
  <si>
    <t>replace light fixtur</t>
  </si>
  <si>
    <t>1065O-000291</t>
  </si>
  <si>
    <t>Corrigan &amp; Freres</t>
  </si>
  <si>
    <t>Electric works</t>
  </si>
  <si>
    <t>1065O-000403</t>
  </si>
  <si>
    <t>1065O-000297</t>
  </si>
  <si>
    <t>Lemoi Ace Hardware</t>
  </si>
  <si>
    <t>1065O-000385</t>
  </si>
  <si>
    <t>06/07/2021</t>
  </si>
  <si>
    <t>misc supplies</t>
  </si>
  <si>
    <t>1065O-000265</t>
  </si>
  <si>
    <t>supplies</t>
  </si>
  <si>
    <t>1065O-000324</t>
  </si>
  <si>
    <t>janitorial supplies</t>
  </si>
  <si>
    <t>1065O-000345</t>
  </si>
  <si>
    <t>1065O-000356</t>
  </si>
  <si>
    <t>1065O-000406</t>
  </si>
  <si>
    <t>Reserve Contribution</t>
  </si>
  <si>
    <t>00009406</t>
  </si>
  <si>
    <t>01/01/2021</t>
  </si>
  <si>
    <t>00009496</t>
  </si>
  <si>
    <t>02/01/2021</t>
  </si>
  <si>
    <t>00009610</t>
  </si>
  <si>
    <t>00009612</t>
  </si>
  <si>
    <t>04/01/2021</t>
  </si>
  <si>
    <t>00009899</t>
  </si>
  <si>
    <t>05/01/2021</t>
  </si>
  <si>
    <t>00009902</t>
  </si>
  <si>
    <t>00010100</t>
  </si>
  <si>
    <t>07/01/2021</t>
  </si>
  <si>
    <t>Roof replacement</t>
  </si>
  <si>
    <t>1065R-001231</t>
  </si>
  <si>
    <t>Clark Roofing Compan</t>
  </si>
  <si>
    <t>Entity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</si>
</sst>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"/>
    <numFmt numFmtId="165" formatCode="_(* #,##0_);_(* \(#,##0\);_(* &quot;-&quot;??_);_(@_)"/>
  </numFmts>
  <fonts count="26" x14ac:knownFonts="1">
    <font>
      <sz val="9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9"/>
      <name val="Arial"/>
    </font>
    <font>
      <sz val="9"/>
      <color rgb="FF0070C0"/>
      <name val="Arial"/>
    </font>
    <font>
      <sz val="10"/>
      <color rgb="FF0070C0"/>
      <name val="Arial"/>
    </font>
    <font>
      <sz val="9"/>
      <color rgb="FF00B050"/>
      <name val="Arial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9" fillId="0" borderId="0" applyFont="0" applyFill="0" applyBorder="0" applyAlignment="0" applyProtection="0"/>
    <xf numFmtId="0" fontId="23" fillId="0" borderId="0"/>
  </cellStyleXfs>
  <cellXfs count="3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33" borderId="0" xfId="0" applyFill="1"/>
    <xf numFmtId="0" fontId="0" fillId="33" borderId="0" xfId="0" applyFill="1" applyAlignment="1">
      <alignment horizontal="right"/>
    </xf>
    <xf numFmtId="0" fontId="18" fillId="0" borderId="0" xfId="0" applyFont="1"/>
    <xf numFmtId="164" fontId="18" fillId="0" borderId="0" xfId="0" applyNumberFormat="1" applyFont="1" applyAlignment="1">
      <alignment horizontal="right"/>
    </xf>
    <xf numFmtId="0" fontId="20" fillId="33" borderId="0" xfId="0" applyFont="1" applyFill="1" applyAlignment="1">
      <alignment horizontal="right"/>
    </xf>
    <xf numFmtId="0" fontId="21" fillId="0" borderId="0" xfId="0" applyFont="1"/>
    <xf numFmtId="165" fontId="21" fillId="0" borderId="0" xfId="42" applyNumberFormat="1" applyFont="1"/>
    <xf numFmtId="0" fontId="20" fillId="0" borderId="0" xfId="0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165" fontId="21" fillId="0" borderId="10" xfId="42" applyNumberFormat="1" applyFont="1" applyBorder="1"/>
    <xf numFmtId="165" fontId="21" fillId="34" borderId="0" xfId="42" applyNumberFormat="1" applyFont="1" applyFill="1"/>
    <xf numFmtId="165" fontId="21" fillId="34" borderId="10" xfId="42" applyNumberFormat="1" applyFont="1" applyFill="1" applyBorder="1"/>
    <xf numFmtId="164" fontId="18" fillId="0" borderId="11" xfId="0" applyNumberFormat="1" applyFont="1" applyBorder="1" applyAlignment="1">
      <alignment horizontal="right"/>
    </xf>
    <xf numFmtId="0" fontId="23" fillId="0" borderId="0" xfId="0" applyFont="1"/>
    <xf numFmtId="0" fontId="23" fillId="33" borderId="0" xfId="43" applyFill="1"/>
    <xf numFmtId="0" fontId="23" fillId="33" borderId="0" xfId="43" applyFill="1" applyAlignment="1">
      <alignment horizontal="right"/>
    </xf>
    <xf numFmtId="0" fontId="23" fillId="0" borderId="0" xfId="43"/>
    <xf numFmtId="49" fontId="23" fillId="0" borderId="0" xfId="43" applyNumberFormat="1" applyAlignment="1">
      <alignment horizontal="left"/>
    </xf>
    <xf numFmtId="2" fontId="23" fillId="0" borderId="0" xfId="43" applyNumberFormat="1" applyAlignment="1">
      <alignment horizontal="right"/>
    </xf>
    <xf numFmtId="4" fontId="23" fillId="0" borderId="0" xfId="43" applyNumberFormat="1" applyAlignment="1">
      <alignment horizontal="right"/>
    </xf>
    <xf numFmtId="4" fontId="23" fillId="33" borderId="0" xfId="43" applyNumberFormat="1" applyFill="1" applyAlignment="1">
      <alignment horizontal="right"/>
    </xf>
    <xf numFmtId="164" fontId="18" fillId="0" borderId="0" xfId="0" applyNumberFormat="1" applyFont="1" applyBorder="1" applyAlignment="1">
      <alignment horizontal="right"/>
    </xf>
    <xf numFmtId="165" fontId="21" fillId="0" borderId="0" xfId="42" applyNumberFormat="1" applyFont="1" applyBorder="1"/>
    <xf numFmtId="0" fontId="24" fillId="33" borderId="0" xfId="0" applyFont="1" applyFill="1" applyAlignment="1">
      <alignment horizontal="right"/>
    </xf>
    <xf numFmtId="0" fontId="25" fillId="0" borderId="0" xfId="0" applyFont="1"/>
    <xf numFmtId="164" fontId="25" fillId="0" borderId="0" xfId="0" applyNumberFormat="1" applyFont="1" applyAlignment="1">
      <alignment horizontal="right"/>
    </xf>
    <xf numFmtId="164" fontId="25" fillId="0" borderId="10" xfId="0" applyNumberFormat="1" applyFont="1" applyBorder="1" applyAlignment="1">
      <alignment horizontal="right"/>
    </xf>
    <xf numFmtId="2" fontId="24" fillId="0" borderId="0" xfId="0" applyNumberFormat="1" applyFont="1" applyAlignment="1">
      <alignment horizontal="right"/>
    </xf>
    <xf numFmtId="164" fontId="25" fillId="0" borderId="0" xfId="0" applyNumberFormat="1" applyFont="1" applyBorder="1" applyAlignment="1">
      <alignment horizontal="right"/>
    </xf>
    <xf numFmtId="164" fontId="25" fillId="0" borderId="11" xfId="0" applyNumberFormat="1" applyFont="1" applyBorder="1" applyAlignment="1">
      <alignment horizontal="right"/>
    </xf>
    <xf numFmtId="49" fontId="23" fillId="0" borderId="0" xfId="43" applyNumberForma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3" xr:uid="{C40EF8AC-E4B9-4782-A506-7F8BAE7A43D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1"/>
  <sheetViews>
    <sheetView tabSelected="1" zoomScale="150" zoomScaleNormal="150" workbookViewId="0">
      <pane xSplit="2" ySplit="2" topLeftCell="D76" activePane="bottomRight" state="frozen"/>
      <selection pane="topRight" activeCell="C1" sqref="C1"/>
      <selection pane="bottomLeft" activeCell="A3" sqref="A3"/>
      <selection pane="bottomRight" activeCell="B105" sqref="B105"/>
    </sheetView>
  </sheetViews>
  <sheetFormatPr baseColWidth="10" defaultColWidth="9" defaultRowHeight="12" customHeight="1" x14ac:dyDescent="0.15"/>
  <cols>
    <col min="1" max="1" width="12.3984375" style="1" bestFit="1" customWidth="1"/>
    <col min="2" max="2" width="65.59765625" style="1" customWidth="1"/>
    <col min="3" max="3" width="18.3984375" style="2" hidden="1" customWidth="1"/>
    <col min="4" max="4" width="20.19921875" style="2" customWidth="1"/>
    <col min="5" max="5" width="18.3984375" style="2" hidden="1" customWidth="1"/>
    <col min="6" max="6" width="0.19921875" style="10" customWidth="1"/>
    <col min="7" max="7" width="20.3984375" style="11" customWidth="1"/>
    <col min="8" max="8" width="23.19921875" hidden="1" customWidth="1"/>
  </cols>
  <sheetData>
    <row r="1" spans="1:7" ht="12" customHeight="1" x14ac:dyDescent="0.15">
      <c r="A1" s="3" t="s">
        <v>0</v>
      </c>
      <c r="B1" s="3" t="s">
        <v>0</v>
      </c>
      <c r="C1" s="4" t="s">
        <v>1</v>
      </c>
      <c r="D1" s="4" t="s">
        <v>2</v>
      </c>
      <c r="E1" s="4" t="s">
        <v>3</v>
      </c>
      <c r="F1" s="7" t="s">
        <v>4</v>
      </c>
      <c r="G1" s="27">
        <v>2022</v>
      </c>
    </row>
    <row r="2" spans="1:7" ht="12" customHeight="1" x14ac:dyDescent="0.15">
      <c r="A2" s="3" t="s">
        <v>0</v>
      </c>
      <c r="B2" s="3" t="s">
        <v>0</v>
      </c>
      <c r="C2" s="4" t="s">
        <v>6</v>
      </c>
      <c r="D2" s="4" t="s">
        <v>5</v>
      </c>
      <c r="E2" s="4" t="s">
        <v>7</v>
      </c>
      <c r="F2" s="7" t="s">
        <v>8</v>
      </c>
      <c r="G2" s="27" t="s">
        <v>5</v>
      </c>
    </row>
    <row r="3" spans="1:7" ht="12" customHeight="1" x14ac:dyDescent="0.15">
      <c r="A3" s="5" t="s">
        <v>0</v>
      </c>
      <c r="B3" s="5" t="s">
        <v>0</v>
      </c>
      <c r="C3" s="5" t="s">
        <v>0</v>
      </c>
      <c r="D3" s="5" t="s">
        <v>0</v>
      </c>
      <c r="E3" s="5" t="s">
        <v>0</v>
      </c>
      <c r="F3" s="8" t="s">
        <v>0</v>
      </c>
      <c r="G3" s="28" t="s">
        <v>0</v>
      </c>
    </row>
    <row r="4" spans="1:7" ht="12" customHeight="1" x14ac:dyDescent="0.15">
      <c r="A4" s="5" t="s">
        <v>0</v>
      </c>
      <c r="B4" s="5" t="s">
        <v>9</v>
      </c>
      <c r="C4" s="5" t="s">
        <v>0</v>
      </c>
      <c r="D4" s="5" t="s">
        <v>0</v>
      </c>
      <c r="E4" s="5" t="s">
        <v>0</v>
      </c>
      <c r="F4" s="8" t="s">
        <v>0</v>
      </c>
      <c r="G4" s="28" t="s">
        <v>0</v>
      </c>
    </row>
    <row r="5" spans="1:7" ht="12" customHeight="1" x14ac:dyDescent="0.15">
      <c r="A5" s="5" t="s">
        <v>10</v>
      </c>
      <c r="B5" s="5" t="s">
        <v>11</v>
      </c>
      <c r="C5" s="6">
        <v>484745</v>
      </c>
      <c r="D5" s="6">
        <v>436270</v>
      </c>
      <c r="E5" s="6">
        <v>254491</v>
      </c>
      <c r="F5" s="9">
        <f>E5*12/7</f>
        <v>436270.28571428574</v>
      </c>
      <c r="G5" s="29">
        <v>436270</v>
      </c>
    </row>
    <row r="6" spans="1:7" ht="12" customHeight="1" x14ac:dyDescent="0.15">
      <c r="A6" s="5" t="s">
        <v>12</v>
      </c>
      <c r="B6" s="5" t="s">
        <v>13</v>
      </c>
      <c r="C6" s="6">
        <v>2600</v>
      </c>
      <c r="D6" s="6">
        <v>2000</v>
      </c>
      <c r="E6" s="6">
        <v>800</v>
      </c>
      <c r="F6" s="9">
        <f t="shared" ref="F6:F61" si="0">E6*12/7</f>
        <v>1371.4285714285713</v>
      </c>
      <c r="G6" s="29">
        <v>2000</v>
      </c>
    </row>
    <row r="7" spans="1:7" ht="12" customHeight="1" x14ac:dyDescent="0.15">
      <c r="A7" s="5" t="s">
        <v>14</v>
      </c>
      <c r="B7" s="5" t="s">
        <v>15</v>
      </c>
      <c r="C7" s="6">
        <v>6300</v>
      </c>
      <c r="D7" s="6">
        <v>0</v>
      </c>
      <c r="E7" s="6">
        <v>3600</v>
      </c>
      <c r="F7" s="9">
        <f t="shared" si="0"/>
        <v>6171.4285714285716</v>
      </c>
      <c r="G7" s="29">
        <v>3600</v>
      </c>
    </row>
    <row r="8" spans="1:7" ht="12" customHeight="1" x14ac:dyDescent="0.15">
      <c r="A8" s="5" t="s">
        <v>16</v>
      </c>
      <c r="B8" s="5" t="s">
        <v>17</v>
      </c>
      <c r="C8" s="6">
        <v>26926</v>
      </c>
      <c r="D8" s="6">
        <v>26926</v>
      </c>
      <c r="E8" s="6">
        <v>15707</v>
      </c>
      <c r="F8" s="9">
        <f t="shared" si="0"/>
        <v>26926.285714285714</v>
      </c>
      <c r="G8" s="29">
        <v>26926</v>
      </c>
    </row>
    <row r="9" spans="1:7" ht="12" customHeight="1" x14ac:dyDescent="0.15">
      <c r="A9" s="5" t="s">
        <v>18</v>
      </c>
      <c r="B9" s="5" t="s">
        <v>19</v>
      </c>
      <c r="C9" s="6">
        <v>8232</v>
      </c>
      <c r="D9" s="6">
        <v>8000</v>
      </c>
      <c r="E9" s="6">
        <v>2351</v>
      </c>
      <c r="F9" s="9">
        <f t="shared" si="0"/>
        <v>4030.2857142857142</v>
      </c>
      <c r="G9" s="29">
        <v>4000</v>
      </c>
    </row>
    <row r="10" spans="1:7" ht="12" customHeight="1" x14ac:dyDescent="0.15">
      <c r="A10" s="5" t="s">
        <v>20</v>
      </c>
      <c r="B10" s="5" t="s">
        <v>21</v>
      </c>
      <c r="C10" s="6">
        <v>288</v>
      </c>
      <c r="D10" s="6">
        <v>288</v>
      </c>
      <c r="E10" s="6">
        <v>288</v>
      </c>
      <c r="F10" s="9">
        <f t="shared" si="0"/>
        <v>493.71428571428572</v>
      </c>
      <c r="G10" s="29">
        <v>288</v>
      </c>
    </row>
    <row r="11" spans="1:7" ht="12" customHeight="1" x14ac:dyDescent="0.15">
      <c r="A11" s="5" t="s">
        <v>22</v>
      </c>
      <c r="B11" s="5" t="s">
        <v>23</v>
      </c>
      <c r="C11" s="6">
        <v>6462</v>
      </c>
      <c r="D11" s="6">
        <v>5875</v>
      </c>
      <c r="E11" s="6">
        <v>3427</v>
      </c>
      <c r="F11" s="9">
        <f t="shared" si="0"/>
        <v>5874.8571428571431</v>
      </c>
      <c r="G11" s="29">
        <v>5875</v>
      </c>
    </row>
    <row r="12" spans="1:7" ht="12" customHeight="1" x14ac:dyDescent="0.15">
      <c r="A12" s="5" t="s">
        <v>24</v>
      </c>
      <c r="B12" s="5" t="s">
        <v>25</v>
      </c>
      <c r="C12" s="6">
        <v>466</v>
      </c>
      <c r="D12" s="6">
        <v>466</v>
      </c>
      <c r="E12" s="6">
        <v>272</v>
      </c>
      <c r="F12" s="9">
        <f t="shared" si="0"/>
        <v>466.28571428571428</v>
      </c>
      <c r="G12" s="29">
        <v>466</v>
      </c>
    </row>
    <row r="13" spans="1:7" ht="12" customHeight="1" x14ac:dyDescent="0.15">
      <c r="A13" s="5" t="s">
        <v>26</v>
      </c>
      <c r="B13" s="5" t="s">
        <v>27</v>
      </c>
      <c r="C13" s="6">
        <v>-6462</v>
      </c>
      <c r="D13" s="6">
        <v>-5875</v>
      </c>
      <c r="E13" s="6">
        <v>-3427</v>
      </c>
      <c r="F13" s="9">
        <f t="shared" si="0"/>
        <v>-5874.8571428571431</v>
      </c>
      <c r="G13" s="29">
        <v>-5875</v>
      </c>
    </row>
    <row r="14" spans="1:7" ht="12" customHeight="1" x14ac:dyDescent="0.15">
      <c r="A14" s="5" t="s">
        <v>28</v>
      </c>
      <c r="B14" s="5" t="s">
        <v>29</v>
      </c>
      <c r="C14" s="12">
        <v>-466</v>
      </c>
      <c r="D14" s="12">
        <v>-466</v>
      </c>
      <c r="E14" s="12">
        <v>-272</v>
      </c>
      <c r="F14" s="13">
        <f t="shared" si="0"/>
        <v>-466.28571428571428</v>
      </c>
      <c r="G14" s="30">
        <v>-466</v>
      </c>
    </row>
    <row r="15" spans="1:7" ht="12" customHeight="1" x14ac:dyDescent="0.15">
      <c r="A15" s="5" t="s">
        <v>0</v>
      </c>
      <c r="B15" s="5" t="s">
        <v>0</v>
      </c>
      <c r="C15" s="5" t="s">
        <v>0</v>
      </c>
      <c r="D15" s="5" t="s">
        <v>0</v>
      </c>
      <c r="E15" s="5" t="s">
        <v>0</v>
      </c>
      <c r="F15" s="9"/>
      <c r="G15" s="28" t="s">
        <v>0</v>
      </c>
    </row>
    <row r="16" spans="1:7" ht="12" customHeight="1" x14ac:dyDescent="0.15">
      <c r="A16" s="5" t="s">
        <v>0</v>
      </c>
      <c r="B16" s="5" t="s">
        <v>30</v>
      </c>
      <c r="C16" s="6">
        <f>SUM(C5:C15)</f>
        <v>529091</v>
      </c>
      <c r="D16" s="6">
        <f>SUM(D5:D15)</f>
        <v>473484</v>
      </c>
      <c r="E16" s="6">
        <f>SUM(E5:E15)</f>
        <v>277237</v>
      </c>
      <c r="F16" s="6">
        <f>SUM(F5:F15)</f>
        <v>475263.42857142864</v>
      </c>
      <c r="G16" s="29">
        <f>SUM(G5:G15)</f>
        <v>473084</v>
      </c>
    </row>
    <row r="17" spans="1:7" ht="12" customHeight="1" x14ac:dyDescent="0.15">
      <c r="A17" s="5" t="s">
        <v>0</v>
      </c>
      <c r="B17" s="5" t="s">
        <v>0</v>
      </c>
      <c r="C17" s="5" t="s">
        <v>0</v>
      </c>
      <c r="D17" s="5" t="s">
        <v>0</v>
      </c>
      <c r="E17" s="5" t="s">
        <v>0</v>
      </c>
      <c r="F17" s="9"/>
      <c r="G17" s="28" t="s">
        <v>0</v>
      </c>
    </row>
    <row r="18" spans="1:7" ht="12" customHeight="1" x14ac:dyDescent="0.15">
      <c r="A18" s="5" t="s">
        <v>0</v>
      </c>
      <c r="B18" s="5" t="s">
        <v>31</v>
      </c>
      <c r="C18" s="5" t="s">
        <v>0</v>
      </c>
      <c r="D18" s="5" t="s">
        <v>0</v>
      </c>
      <c r="E18" s="5" t="s">
        <v>0</v>
      </c>
      <c r="F18" s="9"/>
      <c r="G18" s="28" t="s">
        <v>0</v>
      </c>
    </row>
    <row r="19" spans="1:7" ht="12" customHeight="1" x14ac:dyDescent="0.15">
      <c r="A19" s="5" t="s">
        <v>0</v>
      </c>
      <c r="B19" s="5" t="s">
        <v>32</v>
      </c>
      <c r="C19" s="5" t="s">
        <v>0</v>
      </c>
      <c r="D19" s="5" t="s">
        <v>0</v>
      </c>
      <c r="E19" s="5" t="s">
        <v>0</v>
      </c>
      <c r="F19" s="9"/>
      <c r="G19" s="28" t="s">
        <v>0</v>
      </c>
    </row>
    <row r="20" spans="1:7" ht="12" customHeight="1" x14ac:dyDescent="0.15">
      <c r="A20" s="5" t="s">
        <v>33</v>
      </c>
      <c r="B20" s="5" t="s">
        <v>34</v>
      </c>
      <c r="C20" s="6">
        <v>34531</v>
      </c>
      <c r="D20" s="6">
        <v>35222</v>
      </c>
      <c r="E20" s="6">
        <v>20546</v>
      </c>
      <c r="F20" s="9">
        <f t="shared" si="0"/>
        <v>35221.714285714283</v>
      </c>
      <c r="G20" s="29">
        <v>35926.44</v>
      </c>
    </row>
    <row r="21" spans="1:7" ht="12" customHeight="1" x14ac:dyDescent="0.15">
      <c r="A21" s="5" t="s">
        <v>35</v>
      </c>
      <c r="B21" s="5" t="s">
        <v>36</v>
      </c>
      <c r="C21" s="6">
        <v>40199</v>
      </c>
      <c r="D21" s="6">
        <v>2000</v>
      </c>
      <c r="E21" s="6">
        <v>14425</v>
      </c>
      <c r="F21" s="9">
        <f t="shared" si="0"/>
        <v>24728.571428571428</v>
      </c>
      <c r="G21" s="29">
        <v>2000</v>
      </c>
    </row>
    <row r="22" spans="1:7" ht="12" customHeight="1" x14ac:dyDescent="0.15">
      <c r="A22" s="5" t="s">
        <v>37</v>
      </c>
      <c r="B22" s="5" t="s">
        <v>38</v>
      </c>
      <c r="C22" s="6">
        <v>2777</v>
      </c>
      <c r="D22" s="6">
        <v>3000</v>
      </c>
      <c r="E22" s="6">
        <v>2971</v>
      </c>
      <c r="F22" s="9">
        <f t="shared" si="0"/>
        <v>5093.1428571428569</v>
      </c>
      <c r="G22" s="29">
        <v>3000</v>
      </c>
    </row>
    <row r="23" spans="1:7" ht="12" customHeight="1" x14ac:dyDescent="0.15">
      <c r="A23" s="5" t="s">
        <v>39</v>
      </c>
      <c r="B23" s="5" t="s">
        <v>40</v>
      </c>
      <c r="C23" s="6">
        <v>300</v>
      </c>
      <c r="D23" s="6">
        <v>325</v>
      </c>
      <c r="E23" s="6">
        <v>300</v>
      </c>
      <c r="F23" s="14">
        <v>300</v>
      </c>
      <c r="G23" s="29">
        <v>325</v>
      </c>
    </row>
    <row r="24" spans="1:7" ht="12" customHeight="1" x14ac:dyDescent="0.15">
      <c r="A24" s="5" t="s">
        <v>41</v>
      </c>
      <c r="B24" s="5" t="s">
        <v>42</v>
      </c>
      <c r="C24" s="6">
        <v>1087</v>
      </c>
      <c r="D24" s="6">
        <v>2000</v>
      </c>
      <c r="E24" s="6">
        <v>901</v>
      </c>
      <c r="F24" s="9">
        <f t="shared" si="0"/>
        <v>1544.5714285714287</v>
      </c>
      <c r="G24" s="29">
        <v>1100</v>
      </c>
    </row>
    <row r="25" spans="1:7" ht="12" customHeight="1" x14ac:dyDescent="0.15">
      <c r="A25" s="5" t="s">
        <v>43</v>
      </c>
      <c r="B25" s="5" t="s">
        <v>44</v>
      </c>
      <c r="C25" s="6">
        <v>745</v>
      </c>
      <c r="D25" s="6">
        <v>4000</v>
      </c>
      <c r="E25" s="6">
        <v>0</v>
      </c>
      <c r="F25" s="9">
        <f t="shared" si="0"/>
        <v>0</v>
      </c>
      <c r="G25" s="29">
        <v>2000</v>
      </c>
    </row>
    <row r="26" spans="1:7" ht="12" customHeight="1" x14ac:dyDescent="0.15">
      <c r="A26" s="5" t="s">
        <v>45</v>
      </c>
      <c r="B26" s="5" t="s">
        <v>46</v>
      </c>
      <c r="C26" s="6">
        <v>1269</v>
      </c>
      <c r="D26" s="6">
        <v>1500</v>
      </c>
      <c r="E26" s="6">
        <v>875</v>
      </c>
      <c r="F26" s="9">
        <f t="shared" si="0"/>
        <v>1500</v>
      </c>
      <c r="G26" s="29">
        <v>1500</v>
      </c>
    </row>
    <row r="27" spans="1:7" ht="12" customHeight="1" x14ac:dyDescent="0.15">
      <c r="A27" s="5" t="s">
        <v>47</v>
      </c>
      <c r="B27" s="5" t="s">
        <v>48</v>
      </c>
      <c r="C27" s="6">
        <v>392</v>
      </c>
      <c r="D27" s="6">
        <v>250</v>
      </c>
      <c r="E27" s="6">
        <v>328</v>
      </c>
      <c r="F27" s="9">
        <f t="shared" si="0"/>
        <v>562.28571428571433</v>
      </c>
      <c r="G27" s="29">
        <v>450</v>
      </c>
    </row>
    <row r="28" spans="1:7" ht="12" customHeight="1" x14ac:dyDescent="0.15">
      <c r="A28" s="5" t="s">
        <v>49</v>
      </c>
      <c r="B28" s="5" t="s">
        <v>50</v>
      </c>
      <c r="C28" s="6">
        <v>158</v>
      </c>
      <c r="D28" s="6">
        <v>600</v>
      </c>
      <c r="E28" s="6">
        <v>50</v>
      </c>
      <c r="F28" s="9">
        <f t="shared" si="0"/>
        <v>85.714285714285708</v>
      </c>
      <c r="G28" s="29">
        <v>600</v>
      </c>
    </row>
    <row r="29" spans="1:7" ht="12" customHeight="1" x14ac:dyDescent="0.15">
      <c r="A29" s="5" t="s">
        <v>51</v>
      </c>
      <c r="B29" s="5" t="s">
        <v>52</v>
      </c>
      <c r="C29" s="6">
        <v>10</v>
      </c>
      <c r="D29" s="6">
        <v>0</v>
      </c>
      <c r="E29" s="6">
        <v>4</v>
      </c>
      <c r="F29" s="9">
        <f t="shared" si="0"/>
        <v>6.8571428571428568</v>
      </c>
      <c r="G29" s="29">
        <v>10</v>
      </c>
    </row>
    <row r="30" spans="1:7" ht="12" customHeight="1" x14ac:dyDescent="0.15">
      <c r="A30" s="5" t="s">
        <v>53</v>
      </c>
      <c r="B30" s="5" t="s">
        <v>54</v>
      </c>
      <c r="C30" s="6">
        <v>1130</v>
      </c>
      <c r="D30" s="6">
        <v>1200</v>
      </c>
      <c r="E30" s="6">
        <v>1210</v>
      </c>
      <c r="F30" s="9">
        <f t="shared" si="0"/>
        <v>2074.2857142857142</v>
      </c>
      <c r="G30" s="29">
        <v>1300</v>
      </c>
    </row>
    <row r="31" spans="1:7" ht="12" customHeight="1" x14ac:dyDescent="0.15">
      <c r="A31" s="5" t="s">
        <v>55</v>
      </c>
      <c r="B31" s="5" t="s">
        <v>56</v>
      </c>
      <c r="C31" s="6">
        <v>1300</v>
      </c>
      <c r="D31" s="6">
        <v>1000</v>
      </c>
      <c r="E31" s="6">
        <v>400</v>
      </c>
      <c r="F31" s="14">
        <v>400</v>
      </c>
      <c r="G31" s="29">
        <v>1000</v>
      </c>
    </row>
    <row r="32" spans="1:7" ht="12" customHeight="1" x14ac:dyDescent="0.15">
      <c r="A32" s="5" t="s">
        <v>57</v>
      </c>
      <c r="B32" s="5" t="s">
        <v>58</v>
      </c>
      <c r="C32" s="6">
        <v>191</v>
      </c>
      <c r="D32" s="6">
        <v>191</v>
      </c>
      <c r="E32" s="6">
        <v>191</v>
      </c>
      <c r="F32" s="14">
        <v>191</v>
      </c>
      <c r="G32" s="29">
        <v>191</v>
      </c>
    </row>
    <row r="33" spans="1:7" ht="12" customHeight="1" x14ac:dyDescent="0.15">
      <c r="A33" s="5" t="s">
        <v>59</v>
      </c>
      <c r="B33" s="5" t="s">
        <v>60</v>
      </c>
      <c r="C33" s="6">
        <v>27768</v>
      </c>
      <c r="D33" s="6">
        <v>30000</v>
      </c>
      <c r="E33" s="6">
        <v>22503</v>
      </c>
      <c r="F33" s="14">
        <v>30000</v>
      </c>
      <c r="G33" s="29">
        <v>33000</v>
      </c>
    </row>
    <row r="34" spans="1:7" ht="12" customHeight="1" x14ac:dyDescent="0.15">
      <c r="A34" s="5" t="s">
        <v>61</v>
      </c>
      <c r="B34" s="5" t="s">
        <v>62</v>
      </c>
      <c r="C34" s="12">
        <v>824</v>
      </c>
      <c r="D34" s="12">
        <v>1000</v>
      </c>
      <c r="E34" s="12">
        <v>0</v>
      </c>
      <c r="F34" s="13">
        <f t="shared" si="0"/>
        <v>0</v>
      </c>
      <c r="G34" s="30">
        <v>0</v>
      </c>
    </row>
    <row r="35" spans="1:7" ht="12" customHeight="1" x14ac:dyDescent="0.15">
      <c r="F35" s="9"/>
      <c r="G35" s="31"/>
    </row>
    <row r="36" spans="1:7" ht="12" customHeight="1" x14ac:dyDescent="0.15">
      <c r="A36" s="5" t="s">
        <v>0</v>
      </c>
      <c r="B36" s="5" t="s">
        <v>63</v>
      </c>
      <c r="C36" s="6">
        <f>SUM(C20:C35)</f>
        <v>112681</v>
      </c>
      <c r="D36" s="6">
        <f>SUM(D20:D35)</f>
        <v>82288</v>
      </c>
      <c r="E36" s="6">
        <f>SUM(E20:E35)</f>
        <v>64704</v>
      </c>
      <c r="F36" s="6">
        <f>SUM(F20:F35)</f>
        <v>101708.14285714286</v>
      </c>
      <c r="G36" s="29">
        <f>SUM(G20:G35)</f>
        <v>82402.44</v>
      </c>
    </row>
    <row r="37" spans="1:7" ht="12" customHeight="1" x14ac:dyDescent="0.15">
      <c r="A37" s="5" t="s">
        <v>0</v>
      </c>
      <c r="B37" s="5" t="s">
        <v>0</v>
      </c>
      <c r="C37" s="5" t="s">
        <v>0</v>
      </c>
      <c r="D37" s="5" t="s">
        <v>0</v>
      </c>
      <c r="E37" s="5" t="s">
        <v>0</v>
      </c>
      <c r="F37" s="9"/>
      <c r="G37" s="28" t="s">
        <v>0</v>
      </c>
    </row>
    <row r="38" spans="1:7" ht="12" customHeight="1" x14ac:dyDescent="0.15">
      <c r="A38" s="5" t="s">
        <v>0</v>
      </c>
      <c r="B38" s="5" t="s">
        <v>64</v>
      </c>
      <c r="C38" s="5" t="s">
        <v>0</v>
      </c>
      <c r="D38" s="5" t="s">
        <v>0</v>
      </c>
      <c r="E38" s="5" t="s">
        <v>0</v>
      </c>
      <c r="F38" s="9"/>
      <c r="G38" s="28" t="s">
        <v>0</v>
      </c>
    </row>
    <row r="39" spans="1:7" ht="12" customHeight="1" x14ac:dyDescent="0.15">
      <c r="A39" s="5" t="s">
        <v>65</v>
      </c>
      <c r="B39" s="5" t="s">
        <v>66</v>
      </c>
      <c r="C39" s="6">
        <v>4005</v>
      </c>
      <c r="D39" s="6">
        <v>5600</v>
      </c>
      <c r="E39" s="6">
        <v>3597</v>
      </c>
      <c r="F39" s="9">
        <f t="shared" si="0"/>
        <v>6166.2857142857147</v>
      </c>
      <c r="G39" s="29">
        <v>5600</v>
      </c>
    </row>
    <row r="40" spans="1:7" ht="12" customHeight="1" x14ac:dyDescent="0.15">
      <c r="A40" s="5" t="s">
        <v>67</v>
      </c>
      <c r="B40" s="5" t="s">
        <v>68</v>
      </c>
      <c r="C40" s="6">
        <v>54356</v>
      </c>
      <c r="D40" s="6">
        <v>53169</v>
      </c>
      <c r="E40" s="6">
        <v>31015</v>
      </c>
      <c r="F40" s="9">
        <f t="shared" si="0"/>
        <v>53168.571428571428</v>
      </c>
      <c r="G40" s="29">
        <v>54764.07</v>
      </c>
    </row>
    <row r="41" spans="1:7" ht="12" customHeight="1" x14ac:dyDescent="0.15">
      <c r="A41" s="5" t="s">
        <v>69</v>
      </c>
      <c r="B41" s="5" t="s">
        <v>70</v>
      </c>
      <c r="C41" s="6">
        <v>4280</v>
      </c>
      <c r="D41" s="6">
        <v>4213</v>
      </c>
      <c r="E41" s="6">
        <v>2502</v>
      </c>
      <c r="F41" s="9">
        <f t="shared" si="0"/>
        <v>4289.1428571428569</v>
      </c>
      <c r="G41" s="29">
        <v>4300</v>
      </c>
    </row>
    <row r="42" spans="1:7" ht="12" customHeight="1" x14ac:dyDescent="0.15">
      <c r="A42" s="5" t="s">
        <v>71</v>
      </c>
      <c r="B42" s="5" t="s">
        <v>72</v>
      </c>
      <c r="C42" s="6">
        <v>10375</v>
      </c>
      <c r="D42" s="6">
        <v>10686</v>
      </c>
      <c r="E42" s="6">
        <v>10686</v>
      </c>
      <c r="F42" s="9">
        <v>10686</v>
      </c>
      <c r="G42" s="29">
        <v>11006.58</v>
      </c>
    </row>
    <row r="43" spans="1:7" ht="12" customHeight="1" x14ac:dyDescent="0.15">
      <c r="A43" s="5" t="s">
        <v>73</v>
      </c>
      <c r="B43" s="5" t="s">
        <v>74</v>
      </c>
      <c r="C43" s="6">
        <v>1156</v>
      </c>
      <c r="D43" s="6">
        <v>1200</v>
      </c>
      <c r="E43" s="6">
        <v>726</v>
      </c>
      <c r="F43" s="9">
        <f t="shared" si="0"/>
        <v>1244.5714285714287</v>
      </c>
      <c r="G43" s="29">
        <v>1245</v>
      </c>
    </row>
    <row r="44" spans="1:7" ht="12" customHeight="1" x14ac:dyDescent="0.15">
      <c r="A44" s="5" t="s">
        <v>75</v>
      </c>
      <c r="B44" s="5" t="s">
        <v>76</v>
      </c>
      <c r="C44" s="6">
        <v>3246</v>
      </c>
      <c r="D44" s="6">
        <v>4500</v>
      </c>
      <c r="E44" s="6">
        <v>1533</v>
      </c>
      <c r="F44" s="9">
        <f t="shared" si="0"/>
        <v>2628</v>
      </c>
      <c r="G44" s="29">
        <v>4500</v>
      </c>
    </row>
    <row r="45" spans="1:7" ht="12" customHeight="1" x14ac:dyDescent="0.15">
      <c r="A45" s="5" t="s">
        <v>77</v>
      </c>
      <c r="B45" s="5" t="s">
        <v>78</v>
      </c>
      <c r="C45" s="6">
        <v>75</v>
      </c>
      <c r="D45" s="6">
        <v>300</v>
      </c>
      <c r="E45" s="6">
        <v>100</v>
      </c>
      <c r="F45" s="9">
        <f t="shared" si="0"/>
        <v>171.42857142857142</v>
      </c>
      <c r="G45" s="29">
        <v>300</v>
      </c>
    </row>
    <row r="46" spans="1:7" ht="12" customHeight="1" x14ac:dyDescent="0.15">
      <c r="A46" s="5" t="s">
        <v>79</v>
      </c>
      <c r="B46" s="5" t="s">
        <v>80</v>
      </c>
      <c r="C46" s="6">
        <v>8521</v>
      </c>
      <c r="D46" s="6">
        <v>9700</v>
      </c>
      <c r="E46" s="6">
        <v>5664</v>
      </c>
      <c r="F46" s="9">
        <f t="shared" si="0"/>
        <v>9709.7142857142862</v>
      </c>
      <c r="G46" s="29">
        <v>9700</v>
      </c>
    </row>
    <row r="47" spans="1:7" ht="12" customHeight="1" x14ac:dyDescent="0.15">
      <c r="A47" s="5" t="s">
        <v>81</v>
      </c>
      <c r="B47" s="5" t="s">
        <v>82</v>
      </c>
      <c r="C47" s="6">
        <v>400</v>
      </c>
      <c r="D47" s="6">
        <v>5000</v>
      </c>
      <c r="E47" s="6">
        <v>0</v>
      </c>
      <c r="F47" s="9">
        <f t="shared" si="0"/>
        <v>0</v>
      </c>
      <c r="G47" s="29">
        <v>3500</v>
      </c>
    </row>
    <row r="48" spans="1:7" ht="12" customHeight="1" x14ac:dyDescent="0.15">
      <c r="A48" s="5" t="s">
        <v>83</v>
      </c>
      <c r="B48" s="5" t="s">
        <v>84</v>
      </c>
      <c r="C48" s="6">
        <v>380</v>
      </c>
      <c r="D48" s="6">
        <v>2000</v>
      </c>
      <c r="E48" s="6">
        <v>0</v>
      </c>
      <c r="F48" s="9">
        <f t="shared" si="0"/>
        <v>0</v>
      </c>
      <c r="G48" s="29">
        <v>2000</v>
      </c>
    </row>
    <row r="49" spans="1:7" ht="12" customHeight="1" x14ac:dyDescent="0.15">
      <c r="A49" s="5" t="s">
        <v>85</v>
      </c>
      <c r="B49" s="5" t="s">
        <v>86</v>
      </c>
      <c r="C49" s="6">
        <v>1320</v>
      </c>
      <c r="D49" s="6">
        <v>1466</v>
      </c>
      <c r="E49" s="6">
        <v>770</v>
      </c>
      <c r="F49" s="9">
        <f t="shared" si="0"/>
        <v>1320</v>
      </c>
      <c r="G49" s="29">
        <v>1466</v>
      </c>
    </row>
    <row r="50" spans="1:7" ht="12" customHeight="1" x14ac:dyDescent="0.15">
      <c r="A50" s="5" t="s">
        <v>87</v>
      </c>
      <c r="B50" s="5" t="s">
        <v>88</v>
      </c>
      <c r="C50" s="6">
        <v>5082</v>
      </c>
      <c r="D50" s="6">
        <v>0</v>
      </c>
      <c r="E50" s="6">
        <v>0</v>
      </c>
      <c r="F50" s="9">
        <f t="shared" si="0"/>
        <v>0</v>
      </c>
      <c r="G50" s="29">
        <v>3000</v>
      </c>
    </row>
    <row r="51" spans="1:7" ht="12" customHeight="1" x14ac:dyDescent="0.15">
      <c r="A51" s="5" t="s">
        <v>89</v>
      </c>
      <c r="B51" s="5" t="s">
        <v>90</v>
      </c>
      <c r="C51" s="6">
        <v>524</v>
      </c>
      <c r="D51" s="6">
        <v>1000</v>
      </c>
      <c r="E51" s="6">
        <v>429</v>
      </c>
      <c r="F51" s="9">
        <f t="shared" si="0"/>
        <v>735.42857142857144</v>
      </c>
      <c r="G51" s="29">
        <v>1000</v>
      </c>
    </row>
    <row r="52" spans="1:7" ht="12" customHeight="1" x14ac:dyDescent="0.15">
      <c r="A52" s="5" t="s">
        <v>91</v>
      </c>
      <c r="B52" s="5" t="s">
        <v>92</v>
      </c>
      <c r="C52" s="6">
        <v>3471</v>
      </c>
      <c r="D52" s="6">
        <v>5000</v>
      </c>
      <c r="E52" s="6">
        <v>5385</v>
      </c>
      <c r="F52" s="9">
        <f t="shared" si="0"/>
        <v>9231.4285714285706</v>
      </c>
      <c r="G52" s="29">
        <v>5000</v>
      </c>
    </row>
    <row r="53" spans="1:7" ht="12" customHeight="1" x14ac:dyDescent="0.15">
      <c r="A53" s="5" t="s">
        <v>93</v>
      </c>
      <c r="B53" s="5" t="s">
        <v>94</v>
      </c>
      <c r="C53" s="6">
        <v>874</v>
      </c>
      <c r="D53" s="6">
        <v>1600</v>
      </c>
      <c r="E53" s="6">
        <v>1104</v>
      </c>
      <c r="F53" s="9">
        <f t="shared" si="0"/>
        <v>1892.5714285714287</v>
      </c>
      <c r="G53" s="29">
        <v>1600</v>
      </c>
    </row>
    <row r="54" spans="1:7" ht="12" customHeight="1" x14ac:dyDescent="0.15">
      <c r="A54" s="5" t="s">
        <v>95</v>
      </c>
      <c r="B54" s="5" t="s">
        <v>19</v>
      </c>
      <c r="C54" s="6">
        <v>3242</v>
      </c>
      <c r="D54" s="6">
        <v>3300</v>
      </c>
      <c r="E54" s="6">
        <v>2006</v>
      </c>
      <c r="F54" s="9">
        <f t="shared" si="0"/>
        <v>3438.8571428571427</v>
      </c>
      <c r="G54" s="29">
        <v>3500</v>
      </c>
    </row>
    <row r="55" spans="1:7" ht="12" customHeight="1" x14ac:dyDescent="0.15">
      <c r="A55" s="5" t="s">
        <v>96</v>
      </c>
      <c r="B55" s="5" t="s">
        <v>97</v>
      </c>
      <c r="C55" s="6">
        <v>0</v>
      </c>
      <c r="D55" s="6">
        <v>1000</v>
      </c>
      <c r="E55" s="6">
        <v>0</v>
      </c>
      <c r="F55" s="9">
        <f t="shared" si="0"/>
        <v>0</v>
      </c>
      <c r="G55" s="29">
        <v>1000</v>
      </c>
    </row>
    <row r="56" spans="1:7" ht="12" customHeight="1" x14ac:dyDescent="0.15">
      <c r="A56" s="5" t="s">
        <v>98</v>
      </c>
      <c r="B56" s="5" t="s">
        <v>99</v>
      </c>
      <c r="C56" s="6">
        <v>0</v>
      </c>
      <c r="D56" s="6">
        <v>1600</v>
      </c>
      <c r="E56" s="6">
        <v>0</v>
      </c>
      <c r="F56" s="9">
        <f t="shared" si="0"/>
        <v>0</v>
      </c>
      <c r="G56" s="29">
        <v>1600</v>
      </c>
    </row>
    <row r="57" spans="1:7" ht="12" customHeight="1" x14ac:dyDescent="0.15">
      <c r="A57" s="5" t="s">
        <v>100</v>
      </c>
      <c r="B57" s="5" t="s">
        <v>101</v>
      </c>
      <c r="C57" s="6">
        <v>11077</v>
      </c>
      <c r="D57" s="6">
        <v>5000</v>
      </c>
      <c r="E57" s="6">
        <v>126</v>
      </c>
      <c r="F57" s="9">
        <f t="shared" si="0"/>
        <v>216</v>
      </c>
      <c r="G57" s="29">
        <v>5000</v>
      </c>
    </row>
    <row r="58" spans="1:7" ht="12" customHeight="1" x14ac:dyDescent="0.15">
      <c r="A58" s="5" t="s">
        <v>102</v>
      </c>
      <c r="B58" s="5" t="s">
        <v>103</v>
      </c>
      <c r="C58" s="6">
        <v>7800</v>
      </c>
      <c r="D58" s="6">
        <v>8000</v>
      </c>
      <c r="E58" s="6">
        <v>4550</v>
      </c>
      <c r="F58" s="9">
        <f t="shared" si="0"/>
        <v>7800</v>
      </c>
      <c r="G58" s="29">
        <v>8300</v>
      </c>
    </row>
    <row r="59" spans="1:7" ht="12" customHeight="1" x14ac:dyDescent="0.15">
      <c r="A59" s="5" t="s">
        <v>104</v>
      </c>
      <c r="B59" s="5" t="s">
        <v>105</v>
      </c>
      <c r="C59" s="6">
        <v>0</v>
      </c>
      <c r="D59" s="6">
        <v>1000</v>
      </c>
      <c r="E59" s="6">
        <v>0</v>
      </c>
      <c r="F59" s="9">
        <f t="shared" si="0"/>
        <v>0</v>
      </c>
      <c r="G59" s="29">
        <v>500</v>
      </c>
    </row>
    <row r="60" spans="1:7" ht="12" customHeight="1" x14ac:dyDescent="0.15">
      <c r="A60" s="5" t="s">
        <v>106</v>
      </c>
      <c r="B60" s="5" t="s">
        <v>107</v>
      </c>
      <c r="C60" s="6">
        <v>1149</v>
      </c>
      <c r="D60" s="6">
        <v>3000</v>
      </c>
      <c r="E60" s="6">
        <v>4919</v>
      </c>
      <c r="F60" s="9">
        <f t="shared" si="0"/>
        <v>8432.5714285714294</v>
      </c>
      <c r="G60" s="29">
        <v>3000</v>
      </c>
    </row>
    <row r="61" spans="1:7" ht="12" customHeight="1" x14ac:dyDescent="0.15">
      <c r="A61" s="5" t="s">
        <v>108</v>
      </c>
      <c r="B61" s="5" t="s">
        <v>109</v>
      </c>
      <c r="C61" s="6">
        <v>5982</v>
      </c>
      <c r="D61" s="6">
        <v>7000</v>
      </c>
      <c r="E61" s="6">
        <v>8201</v>
      </c>
      <c r="F61" s="9">
        <f t="shared" si="0"/>
        <v>14058.857142857143</v>
      </c>
      <c r="G61" s="29">
        <v>9000</v>
      </c>
    </row>
    <row r="62" spans="1:7" ht="12" customHeight="1" x14ac:dyDescent="0.15">
      <c r="A62" s="5" t="s">
        <v>110</v>
      </c>
      <c r="B62" s="5" t="s">
        <v>111</v>
      </c>
      <c r="C62" s="6">
        <v>285</v>
      </c>
      <c r="D62" s="6">
        <v>500</v>
      </c>
      <c r="E62" s="6">
        <v>681</v>
      </c>
      <c r="F62" s="9">
        <f t="shared" ref="F62:F105" si="1">E62*12/7</f>
        <v>1167.4285714285713</v>
      </c>
      <c r="G62" s="29">
        <v>700</v>
      </c>
    </row>
    <row r="63" spans="1:7" ht="12" customHeight="1" x14ac:dyDescent="0.15">
      <c r="A63" s="5" t="s">
        <v>112</v>
      </c>
      <c r="B63" s="5" t="s">
        <v>113</v>
      </c>
      <c r="C63" s="6">
        <v>1504</v>
      </c>
      <c r="D63" s="6">
        <v>1500</v>
      </c>
      <c r="E63" s="6">
        <v>0</v>
      </c>
      <c r="F63" s="9">
        <f t="shared" si="1"/>
        <v>0</v>
      </c>
      <c r="G63" s="29">
        <v>1000</v>
      </c>
    </row>
    <row r="64" spans="1:7" ht="12" customHeight="1" x14ac:dyDescent="0.15">
      <c r="A64" s="5" t="s">
        <v>114</v>
      </c>
      <c r="B64" s="5" t="s">
        <v>115</v>
      </c>
      <c r="C64" s="6">
        <v>61</v>
      </c>
      <c r="D64" s="6">
        <v>400</v>
      </c>
      <c r="E64" s="6">
        <v>43</v>
      </c>
      <c r="F64" s="9">
        <f t="shared" si="1"/>
        <v>73.714285714285708</v>
      </c>
      <c r="G64" s="29">
        <v>300</v>
      </c>
    </row>
    <row r="65" spans="1:7" ht="12" customHeight="1" x14ac:dyDescent="0.15">
      <c r="A65" s="5" t="s">
        <v>116</v>
      </c>
      <c r="B65" s="5" t="s">
        <v>117</v>
      </c>
      <c r="C65" s="12">
        <v>2713</v>
      </c>
      <c r="D65" s="12">
        <v>4000</v>
      </c>
      <c r="E65" s="12">
        <v>1551</v>
      </c>
      <c r="F65" s="13">
        <f t="shared" si="1"/>
        <v>2658.8571428571427</v>
      </c>
      <c r="G65" s="30">
        <v>3000</v>
      </c>
    </row>
    <row r="66" spans="1:7" ht="12" customHeight="1" x14ac:dyDescent="0.15">
      <c r="A66" s="5"/>
      <c r="B66" s="5"/>
      <c r="C66" s="5"/>
      <c r="D66" s="5"/>
      <c r="E66" s="5"/>
      <c r="F66" s="9"/>
      <c r="G66" s="28"/>
    </row>
    <row r="67" spans="1:7" ht="12" customHeight="1" x14ac:dyDescent="0.15">
      <c r="A67" s="5" t="s">
        <v>0</v>
      </c>
      <c r="B67" s="5" t="s">
        <v>118</v>
      </c>
      <c r="C67" s="6">
        <f>SUM(C39:C66)</f>
        <v>131878</v>
      </c>
      <c r="D67" s="6">
        <f>SUM(D39:D66)</f>
        <v>141734</v>
      </c>
      <c r="E67" s="6">
        <f>SUM(E39:E66)</f>
        <v>85588</v>
      </c>
      <c r="F67" s="6">
        <f>SUM(F39:F66)</f>
        <v>139089.42857142858</v>
      </c>
      <c r="G67" s="29">
        <f>SUM(G39:G66)</f>
        <v>145881.65</v>
      </c>
    </row>
    <row r="68" spans="1:7" ht="12" customHeight="1" x14ac:dyDescent="0.15">
      <c r="A68" s="5" t="s">
        <v>0</v>
      </c>
      <c r="B68" s="5" t="s">
        <v>0</v>
      </c>
      <c r="C68" s="5" t="s">
        <v>0</v>
      </c>
      <c r="D68" s="5" t="s">
        <v>0</v>
      </c>
      <c r="E68" s="5" t="s">
        <v>0</v>
      </c>
      <c r="F68" s="9"/>
      <c r="G68" s="28" t="s">
        <v>0</v>
      </c>
    </row>
    <row r="69" spans="1:7" ht="12" customHeight="1" x14ac:dyDescent="0.15">
      <c r="A69" s="5" t="s">
        <v>0</v>
      </c>
      <c r="B69" s="5" t="s">
        <v>119</v>
      </c>
      <c r="C69" s="5" t="s">
        <v>0</v>
      </c>
      <c r="D69" s="5" t="s">
        <v>0</v>
      </c>
      <c r="E69" s="5" t="s">
        <v>0</v>
      </c>
      <c r="F69" s="9"/>
      <c r="G69" s="28" t="s">
        <v>0</v>
      </c>
    </row>
    <row r="70" spans="1:7" ht="12" customHeight="1" x14ac:dyDescent="0.15">
      <c r="A70" s="5" t="s">
        <v>120</v>
      </c>
      <c r="B70" s="5" t="s">
        <v>121</v>
      </c>
      <c r="C70" s="6">
        <v>13506</v>
      </c>
      <c r="D70" s="6">
        <v>16000</v>
      </c>
      <c r="E70" s="6">
        <v>7854</v>
      </c>
      <c r="F70" s="9">
        <f t="shared" si="1"/>
        <v>13464</v>
      </c>
      <c r="G70" s="29">
        <v>15000</v>
      </c>
    </row>
    <row r="71" spans="1:7" ht="12" customHeight="1" x14ac:dyDescent="0.15">
      <c r="A71" s="5" t="s">
        <v>122</v>
      </c>
      <c r="B71" s="5" t="s">
        <v>123</v>
      </c>
      <c r="C71" s="6">
        <v>28718</v>
      </c>
      <c r="D71" s="6">
        <v>40000</v>
      </c>
      <c r="E71" s="6">
        <v>35337</v>
      </c>
      <c r="F71" s="9">
        <f t="shared" si="1"/>
        <v>60577.714285714283</v>
      </c>
      <c r="G71" s="29">
        <v>45000</v>
      </c>
    </row>
    <row r="72" spans="1:7" ht="12" customHeight="1" x14ac:dyDescent="0.15">
      <c r="A72" s="5" t="s">
        <v>124</v>
      </c>
      <c r="B72" s="5" t="s">
        <v>125</v>
      </c>
      <c r="C72" s="6">
        <v>11566</v>
      </c>
      <c r="D72" s="6">
        <v>13000</v>
      </c>
      <c r="E72" s="6">
        <v>8139</v>
      </c>
      <c r="F72" s="9">
        <f t="shared" si="1"/>
        <v>13952.571428571429</v>
      </c>
      <c r="G72" s="29">
        <v>14000</v>
      </c>
    </row>
    <row r="73" spans="1:7" ht="12" customHeight="1" x14ac:dyDescent="0.15">
      <c r="A73" s="5" t="s">
        <v>126</v>
      </c>
      <c r="B73" s="5" t="s">
        <v>127</v>
      </c>
      <c r="C73" s="6">
        <v>12512</v>
      </c>
      <c r="D73" s="6">
        <v>16000</v>
      </c>
      <c r="E73" s="6">
        <v>8709</v>
      </c>
      <c r="F73" s="9">
        <f t="shared" si="1"/>
        <v>14929.714285714286</v>
      </c>
      <c r="G73" s="29">
        <v>15000</v>
      </c>
    </row>
    <row r="74" spans="1:7" ht="12" customHeight="1" x14ac:dyDescent="0.15">
      <c r="A74" s="5" t="s">
        <v>128</v>
      </c>
      <c r="B74" s="5" t="s">
        <v>129</v>
      </c>
      <c r="C74" s="12">
        <v>2710</v>
      </c>
      <c r="D74" s="12">
        <v>3000</v>
      </c>
      <c r="E74" s="12">
        <v>1786</v>
      </c>
      <c r="F74" s="13">
        <f t="shared" si="1"/>
        <v>3061.7142857142858</v>
      </c>
      <c r="G74" s="30">
        <v>3100</v>
      </c>
    </row>
    <row r="75" spans="1:7" ht="12" customHeight="1" x14ac:dyDescent="0.15">
      <c r="F75" s="9">
        <f t="shared" si="1"/>
        <v>0</v>
      </c>
      <c r="G75" s="31"/>
    </row>
    <row r="76" spans="1:7" ht="12" customHeight="1" x14ac:dyDescent="0.15">
      <c r="A76" s="5" t="s">
        <v>0</v>
      </c>
      <c r="B76" s="5" t="s">
        <v>130</v>
      </c>
      <c r="C76" s="6">
        <f>SUM(C70:C75)</f>
        <v>69012</v>
      </c>
      <c r="D76" s="6">
        <f t="shared" ref="D76:G76" si="2">SUM(D70:D75)</f>
        <v>88000</v>
      </c>
      <c r="E76" s="6">
        <f t="shared" si="2"/>
        <v>61825</v>
      </c>
      <c r="F76" s="6">
        <f t="shared" si="2"/>
        <v>105985.7142857143</v>
      </c>
      <c r="G76" s="29">
        <f t="shared" si="2"/>
        <v>92100</v>
      </c>
    </row>
    <row r="77" spans="1:7" ht="12" customHeight="1" x14ac:dyDescent="0.15">
      <c r="A77" s="5" t="s">
        <v>0</v>
      </c>
      <c r="B77" s="5" t="s">
        <v>0</v>
      </c>
      <c r="C77" s="5" t="s">
        <v>0</v>
      </c>
      <c r="D77" s="5" t="s">
        <v>0</v>
      </c>
      <c r="E77" s="5" t="s">
        <v>0</v>
      </c>
      <c r="F77" s="9"/>
      <c r="G77" s="28" t="s">
        <v>0</v>
      </c>
    </row>
    <row r="78" spans="1:7" ht="12" customHeight="1" x14ac:dyDescent="0.15">
      <c r="A78" s="5" t="s">
        <v>0</v>
      </c>
      <c r="B78" s="5" t="s">
        <v>131</v>
      </c>
      <c r="C78" s="5" t="s">
        <v>0</v>
      </c>
      <c r="D78" s="5" t="s">
        <v>0</v>
      </c>
      <c r="E78" s="5" t="s">
        <v>0</v>
      </c>
      <c r="F78" s="9"/>
      <c r="G78" s="28" t="s">
        <v>0</v>
      </c>
    </row>
    <row r="79" spans="1:7" ht="12" customHeight="1" x14ac:dyDescent="0.15">
      <c r="A79" s="5" t="s">
        <v>132</v>
      </c>
      <c r="B79" s="5" t="s">
        <v>133</v>
      </c>
      <c r="C79" s="6">
        <v>920</v>
      </c>
      <c r="D79" s="6">
        <v>1000</v>
      </c>
      <c r="E79" s="6">
        <v>240</v>
      </c>
      <c r="F79" s="9">
        <f t="shared" si="1"/>
        <v>411.42857142857144</v>
      </c>
      <c r="G79" s="29">
        <v>1000</v>
      </c>
    </row>
    <row r="80" spans="1:7" ht="12" customHeight="1" x14ac:dyDescent="0.15">
      <c r="A80" s="5" t="s">
        <v>134</v>
      </c>
      <c r="B80" s="5" t="s">
        <v>135</v>
      </c>
      <c r="C80" s="6">
        <v>0</v>
      </c>
      <c r="D80" s="6">
        <v>741</v>
      </c>
      <c r="E80" s="6">
        <v>0</v>
      </c>
      <c r="F80" s="9">
        <f t="shared" si="1"/>
        <v>0</v>
      </c>
      <c r="G80" s="29">
        <v>1000</v>
      </c>
    </row>
    <row r="81" spans="1:7" ht="12" customHeight="1" x14ac:dyDescent="0.15">
      <c r="A81" s="5" t="s">
        <v>136</v>
      </c>
      <c r="B81" s="5" t="s">
        <v>137</v>
      </c>
      <c r="C81" s="12">
        <v>220</v>
      </c>
      <c r="D81" s="12">
        <v>600</v>
      </c>
      <c r="E81" s="12">
        <v>0</v>
      </c>
      <c r="F81" s="13">
        <f t="shared" si="1"/>
        <v>0</v>
      </c>
      <c r="G81" s="30">
        <v>600</v>
      </c>
    </row>
    <row r="82" spans="1:7" ht="12" customHeight="1" x14ac:dyDescent="0.15">
      <c r="A82" s="5"/>
      <c r="B82" s="5"/>
      <c r="C82" s="5"/>
      <c r="D82" s="5"/>
      <c r="E82" s="5"/>
      <c r="F82" s="9"/>
      <c r="G82" s="28"/>
    </row>
    <row r="83" spans="1:7" ht="12" customHeight="1" x14ac:dyDescent="0.15">
      <c r="A83" s="5" t="s">
        <v>0</v>
      </c>
      <c r="B83" s="5" t="s">
        <v>159</v>
      </c>
      <c r="C83" s="6">
        <f>SUM(C79:C82)</f>
        <v>1140</v>
      </c>
      <c r="D83" s="6">
        <f t="shared" ref="D83:G83" si="3">SUM(D79:D82)</f>
        <v>2341</v>
      </c>
      <c r="E83" s="6">
        <f t="shared" si="3"/>
        <v>240</v>
      </c>
      <c r="F83" s="6">
        <f t="shared" si="3"/>
        <v>411.42857142857144</v>
      </c>
      <c r="G83" s="29">
        <f t="shared" si="3"/>
        <v>2600</v>
      </c>
    </row>
    <row r="84" spans="1:7" ht="12" customHeight="1" x14ac:dyDescent="0.15">
      <c r="A84" s="5" t="s">
        <v>0</v>
      </c>
      <c r="B84" s="5" t="s">
        <v>0</v>
      </c>
      <c r="C84" s="5" t="s">
        <v>0</v>
      </c>
      <c r="D84" s="5" t="s">
        <v>0</v>
      </c>
      <c r="E84" s="5" t="s">
        <v>0</v>
      </c>
      <c r="F84" s="9"/>
      <c r="G84" s="28" t="s">
        <v>0</v>
      </c>
    </row>
    <row r="85" spans="1:7" ht="12" customHeight="1" x14ac:dyDescent="0.15">
      <c r="A85" s="5" t="s">
        <v>0</v>
      </c>
      <c r="B85" s="5" t="s">
        <v>138</v>
      </c>
      <c r="C85" s="5" t="s">
        <v>0</v>
      </c>
      <c r="D85" s="5" t="s">
        <v>0</v>
      </c>
      <c r="E85" s="5" t="s">
        <v>0</v>
      </c>
      <c r="F85" s="9"/>
      <c r="G85" s="28" t="s">
        <v>0</v>
      </c>
    </row>
    <row r="86" spans="1:7" ht="12" customHeight="1" x14ac:dyDescent="0.15">
      <c r="A86" s="5" t="s">
        <v>139</v>
      </c>
      <c r="B86" s="5" t="s">
        <v>140</v>
      </c>
      <c r="C86" s="6">
        <v>216972</v>
      </c>
      <c r="D86" s="6">
        <v>159121</v>
      </c>
      <c r="E86" s="6">
        <v>92786</v>
      </c>
      <c r="F86" s="9">
        <f t="shared" si="1"/>
        <v>159061.71428571429</v>
      </c>
      <c r="G86" s="29">
        <v>150100</v>
      </c>
    </row>
    <row r="87" spans="1:7" ht="12" customHeight="1" x14ac:dyDescent="0.15">
      <c r="A87" s="5" t="s">
        <v>141</v>
      </c>
      <c r="B87" s="5" t="s">
        <v>142</v>
      </c>
      <c r="C87" s="12">
        <v>0</v>
      </c>
      <c r="D87" s="12">
        <v>0</v>
      </c>
      <c r="E87" s="12">
        <v>47557</v>
      </c>
      <c r="F87" s="15">
        <v>47557</v>
      </c>
      <c r="G87" s="30">
        <v>0</v>
      </c>
    </row>
    <row r="88" spans="1:7" ht="12" customHeight="1" x14ac:dyDescent="0.15">
      <c r="A88" s="5"/>
      <c r="B88" s="5"/>
      <c r="C88" s="5"/>
      <c r="D88" s="5"/>
      <c r="E88" s="5"/>
      <c r="F88" s="9"/>
      <c r="G88" s="28"/>
    </row>
    <row r="89" spans="1:7" ht="12" customHeight="1" x14ac:dyDescent="0.15">
      <c r="A89" s="5" t="s">
        <v>0</v>
      </c>
      <c r="B89" s="5" t="s">
        <v>143</v>
      </c>
      <c r="C89" s="6">
        <f>SUM(C86:C88)</f>
        <v>216972</v>
      </c>
      <c r="D89" s="6">
        <f t="shared" ref="D89:G89" si="4">SUM(D86:D88)</f>
        <v>159121</v>
      </c>
      <c r="E89" s="6">
        <f t="shared" si="4"/>
        <v>140343</v>
      </c>
      <c r="F89" s="6">
        <f t="shared" si="4"/>
        <v>206618.71428571429</v>
      </c>
      <c r="G89" s="29">
        <f t="shared" si="4"/>
        <v>150100</v>
      </c>
    </row>
    <row r="90" spans="1:7" ht="12" customHeight="1" x14ac:dyDescent="0.15">
      <c r="A90" s="5"/>
      <c r="B90" s="5"/>
      <c r="C90" s="5"/>
      <c r="D90" s="5"/>
      <c r="E90" s="5"/>
      <c r="F90" s="9"/>
      <c r="G90" s="28"/>
    </row>
    <row r="91" spans="1:7" ht="12" customHeight="1" x14ac:dyDescent="0.15">
      <c r="A91" s="5" t="s">
        <v>0</v>
      </c>
      <c r="B91" s="5" t="s">
        <v>144</v>
      </c>
      <c r="C91" s="6">
        <f>C36+C67+C76+C83+C89</f>
        <v>531683</v>
      </c>
      <c r="D91" s="6">
        <f>D36+D67+D76+D83+D89</f>
        <v>473484</v>
      </c>
      <c r="E91" s="6">
        <f>E36+E67+E76+E83+E89</f>
        <v>352700</v>
      </c>
      <c r="F91" s="6">
        <f>F36+F67+F76+F83+F89</f>
        <v>553813.42857142864</v>
      </c>
      <c r="G91" s="29">
        <f>G36+G67+G76+G83+G89</f>
        <v>473084.08999999997</v>
      </c>
    </row>
    <row r="92" spans="1:7" ht="12" customHeight="1" x14ac:dyDescent="0.15">
      <c r="A92" s="5"/>
      <c r="B92" s="5"/>
      <c r="C92" s="5"/>
      <c r="D92" s="5"/>
      <c r="E92" s="5"/>
      <c r="F92" s="9"/>
      <c r="G92" s="28"/>
    </row>
    <row r="93" spans="1:7" ht="12" customHeight="1" x14ac:dyDescent="0.15">
      <c r="A93" s="5" t="s">
        <v>0</v>
      </c>
      <c r="B93" s="5" t="s">
        <v>145</v>
      </c>
      <c r="C93" s="6">
        <f>C16-C91</f>
        <v>-2592</v>
      </c>
      <c r="D93" s="6">
        <f>D16-D91</f>
        <v>0</v>
      </c>
      <c r="E93" s="6">
        <f>E16-E91</f>
        <v>-75463</v>
      </c>
      <c r="F93" s="6">
        <f>F16-F91</f>
        <v>-78550</v>
      </c>
      <c r="G93" s="29">
        <f>G16-G91</f>
        <v>-8.999999996740371E-2</v>
      </c>
    </row>
    <row r="94" spans="1:7" ht="12" customHeight="1" x14ac:dyDescent="0.15">
      <c r="A94" s="5"/>
      <c r="B94" s="5"/>
      <c r="C94" s="5"/>
      <c r="D94" s="5"/>
      <c r="E94" s="5"/>
      <c r="F94" s="9"/>
      <c r="G94" s="28"/>
    </row>
    <row r="95" spans="1:7" ht="12" customHeight="1" x14ac:dyDescent="0.15">
      <c r="A95" s="5" t="s">
        <v>0</v>
      </c>
      <c r="B95" s="5" t="s">
        <v>146</v>
      </c>
      <c r="C95" s="5" t="s">
        <v>0</v>
      </c>
      <c r="D95" s="5" t="s">
        <v>0</v>
      </c>
      <c r="E95" s="5" t="s">
        <v>0</v>
      </c>
      <c r="F95" s="9"/>
      <c r="G95" s="28" t="s">
        <v>0</v>
      </c>
    </row>
    <row r="96" spans="1:7" ht="12" customHeight="1" x14ac:dyDescent="0.15">
      <c r="A96" s="5"/>
      <c r="B96" s="5"/>
      <c r="C96" s="5"/>
      <c r="D96" s="5"/>
      <c r="E96" s="5"/>
      <c r="F96" s="9"/>
      <c r="G96" s="28"/>
    </row>
    <row r="97" spans="1:8" ht="12" customHeight="1" x14ac:dyDescent="0.15">
      <c r="A97" s="5" t="s">
        <v>0</v>
      </c>
      <c r="B97" s="5" t="s">
        <v>147</v>
      </c>
      <c r="C97" s="5" t="s">
        <v>0</v>
      </c>
      <c r="D97" s="5" t="s">
        <v>0</v>
      </c>
      <c r="E97" s="5" t="s">
        <v>0</v>
      </c>
      <c r="F97" s="9"/>
      <c r="G97" s="28" t="s">
        <v>0</v>
      </c>
    </row>
    <row r="98" spans="1:8" ht="12" customHeight="1" x14ac:dyDescent="0.15">
      <c r="A98" s="5" t="s">
        <v>148</v>
      </c>
      <c r="B98" s="5" t="s">
        <v>149</v>
      </c>
      <c r="C98" s="6">
        <v>216972</v>
      </c>
      <c r="D98" s="6">
        <v>159121</v>
      </c>
      <c r="E98" s="6">
        <v>92786</v>
      </c>
      <c r="F98" s="9">
        <f t="shared" si="1"/>
        <v>159061.71428571429</v>
      </c>
      <c r="G98" s="29">
        <f>G86</f>
        <v>150100</v>
      </c>
      <c r="H98" s="17" t="s">
        <v>161</v>
      </c>
    </row>
    <row r="99" spans="1:8" ht="12" customHeight="1" x14ac:dyDescent="0.15">
      <c r="A99" s="5" t="s">
        <v>150</v>
      </c>
      <c r="B99" s="5" t="s">
        <v>151</v>
      </c>
      <c r="C99" s="12">
        <v>1179</v>
      </c>
      <c r="D99" s="12">
        <v>0</v>
      </c>
      <c r="E99" s="12">
        <v>655</v>
      </c>
      <c r="F99" s="13">
        <f t="shared" si="1"/>
        <v>1122.8571428571429</v>
      </c>
      <c r="G99" s="30">
        <v>0</v>
      </c>
    </row>
    <row r="100" spans="1:8" ht="12" customHeight="1" x14ac:dyDescent="0.15">
      <c r="A100" s="5" t="s">
        <v>0</v>
      </c>
      <c r="B100" s="5" t="s">
        <v>0</v>
      </c>
      <c r="C100" s="5" t="s">
        <v>0</v>
      </c>
      <c r="D100" s="5" t="s">
        <v>0</v>
      </c>
      <c r="E100" s="5" t="s">
        <v>0</v>
      </c>
      <c r="F100" s="9"/>
      <c r="G100" s="28" t="s">
        <v>0</v>
      </c>
    </row>
    <row r="101" spans="1:8" ht="12" customHeight="1" x14ac:dyDescent="0.15">
      <c r="A101" s="5" t="s">
        <v>0</v>
      </c>
      <c r="B101" s="5" t="s">
        <v>152</v>
      </c>
      <c r="C101" s="6">
        <f>SUM(C98:C100)</f>
        <v>218151</v>
      </c>
      <c r="D101" s="6">
        <f t="shared" ref="D101:G101" si="5">SUM(D98:D100)</f>
        <v>159121</v>
      </c>
      <c r="E101" s="6">
        <f t="shared" si="5"/>
        <v>93441</v>
      </c>
      <c r="F101" s="6">
        <f t="shared" si="5"/>
        <v>160184.57142857142</v>
      </c>
      <c r="G101" s="29">
        <f t="shared" si="5"/>
        <v>150100</v>
      </c>
    </row>
    <row r="102" spans="1:8" ht="12" customHeight="1" x14ac:dyDescent="0.15">
      <c r="A102" s="5"/>
      <c r="B102" s="5"/>
      <c r="C102" s="5"/>
      <c r="D102" s="5"/>
      <c r="E102" s="5"/>
      <c r="F102" s="9"/>
      <c r="G102" s="28"/>
    </row>
    <row r="103" spans="1:8" ht="12" customHeight="1" x14ac:dyDescent="0.15">
      <c r="A103" s="5" t="s">
        <v>0</v>
      </c>
      <c r="B103" s="5" t="s">
        <v>153</v>
      </c>
      <c r="C103" s="5" t="s">
        <v>0</v>
      </c>
      <c r="D103" s="5" t="s">
        <v>0</v>
      </c>
      <c r="E103" s="5" t="s">
        <v>0</v>
      </c>
      <c r="F103" s="9"/>
      <c r="G103" s="28" t="s">
        <v>0</v>
      </c>
    </row>
    <row r="104" spans="1:8" ht="12" customHeight="1" x14ac:dyDescent="0.15">
      <c r="A104" s="5" t="s">
        <v>154</v>
      </c>
      <c r="B104" s="5" t="s">
        <v>155</v>
      </c>
      <c r="C104" s="6">
        <v>0</v>
      </c>
      <c r="D104" s="6">
        <v>10000</v>
      </c>
      <c r="E104" s="6">
        <v>0</v>
      </c>
      <c r="F104" s="9">
        <f t="shared" si="1"/>
        <v>0</v>
      </c>
      <c r="G104" s="29">
        <v>10000</v>
      </c>
    </row>
    <row r="105" spans="1:8" ht="12" customHeight="1" x14ac:dyDescent="0.15">
      <c r="A105" s="5" t="s">
        <v>156</v>
      </c>
      <c r="B105" s="5" t="s">
        <v>157</v>
      </c>
      <c r="C105" s="25">
        <v>0</v>
      </c>
      <c r="D105" s="25">
        <v>44640</v>
      </c>
      <c r="E105" s="25">
        <v>0</v>
      </c>
      <c r="F105" s="26">
        <f t="shared" si="1"/>
        <v>0</v>
      </c>
      <c r="G105" s="32">
        <v>37440</v>
      </c>
    </row>
    <row r="106" spans="1:8" ht="12" customHeight="1" x14ac:dyDescent="0.15">
      <c r="A106" s="5"/>
      <c r="B106" s="5"/>
      <c r="C106" s="12"/>
      <c r="D106" s="12"/>
      <c r="E106" s="12"/>
      <c r="F106" s="13"/>
      <c r="G106" s="30"/>
    </row>
    <row r="107" spans="1:8" ht="12" customHeight="1" x14ac:dyDescent="0.15">
      <c r="A107" s="5"/>
      <c r="B107" s="5"/>
      <c r="C107" s="5"/>
      <c r="D107" s="5"/>
      <c r="E107" s="5"/>
      <c r="F107" s="9"/>
      <c r="G107" s="28"/>
    </row>
    <row r="108" spans="1:8" ht="12" customHeight="1" x14ac:dyDescent="0.15">
      <c r="A108" s="5" t="s">
        <v>0</v>
      </c>
      <c r="B108" s="5" t="s">
        <v>158</v>
      </c>
      <c r="C108" s="6">
        <f>SUM(C104:C107)</f>
        <v>0</v>
      </c>
      <c r="D108" s="6">
        <f>SUM(D104:D107)</f>
        <v>54640</v>
      </c>
      <c r="E108" s="6">
        <f>SUM(E104:E107)</f>
        <v>0</v>
      </c>
      <c r="F108" s="6">
        <f>SUM(F104:F107)</f>
        <v>0</v>
      </c>
      <c r="G108" s="29">
        <f>SUM(G104:G107)</f>
        <v>47440</v>
      </c>
    </row>
    <row r="109" spans="1:8" ht="12" customHeight="1" x14ac:dyDescent="0.15">
      <c r="A109" s="5" t="s">
        <v>0</v>
      </c>
      <c r="B109" s="5" t="s">
        <v>0</v>
      </c>
      <c r="C109" s="5" t="s">
        <v>0</v>
      </c>
      <c r="D109" s="5" t="s">
        <v>0</v>
      </c>
      <c r="E109" s="5" t="s">
        <v>0</v>
      </c>
      <c r="F109" s="9"/>
      <c r="G109" s="28" t="s">
        <v>0</v>
      </c>
    </row>
    <row r="110" spans="1:8" ht="12" customHeight="1" thickBot="1" x14ac:dyDescent="0.2">
      <c r="A110" s="5" t="s">
        <v>0</v>
      </c>
      <c r="B110" s="5" t="s">
        <v>160</v>
      </c>
      <c r="C110" s="16">
        <f>C93+C101-C108</f>
        <v>215559</v>
      </c>
      <c r="D110" s="16">
        <f>D93+D101-D108</f>
        <v>104481</v>
      </c>
      <c r="E110" s="16">
        <f>E93+E101-E108</f>
        <v>17978</v>
      </c>
      <c r="F110" s="16">
        <f>F93+F101-F108</f>
        <v>81634.57142857142</v>
      </c>
      <c r="G110" s="33">
        <f>G93+G101-G108</f>
        <v>102659.91000000003</v>
      </c>
    </row>
    <row r="111" spans="1:8" ht="12" customHeight="1" thickTop="1" x14ac:dyDescent="0.15"/>
  </sheetData>
  <pageMargins left="0.25" right="0.25" top="1" bottom="0.25" header="0.25" footer="0.5"/>
  <pageSetup scale="96" fitToHeight="0" orientation="portrait" r:id="rId1"/>
  <headerFooter>
    <oddHeader xml:space="preserve">&amp;L
1516 Hinman Avenue
Evanston  IL  60201
&amp;C Hinman House Condominium Association
2022 Approved Budget 
&amp;R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929C1-8E8C-4591-84A3-4527DFB404AD}">
  <sheetPr>
    <pageSetUpPr fitToPage="1"/>
  </sheetPr>
  <dimension ref="A1:I417"/>
  <sheetViews>
    <sheetView topLeftCell="A127" workbookViewId="0"/>
  </sheetViews>
  <sheetFormatPr baseColWidth="10" defaultColWidth="9" defaultRowHeight="12" customHeight="1" x14ac:dyDescent="0.15"/>
  <cols>
    <col min="1" max="1" width="15" style="21" bestFit="1" customWidth="1"/>
    <col min="2" max="2" width="30" style="21" bestFit="1" customWidth="1"/>
    <col min="3" max="3" width="6.59765625" style="21" bestFit="1" customWidth="1"/>
    <col min="4" max="4" width="18.3984375" style="21" bestFit="1" customWidth="1"/>
    <col min="5" max="5" width="15" style="21" bestFit="1" customWidth="1"/>
    <col min="6" max="6" width="26.59765625" style="21" bestFit="1" customWidth="1"/>
    <col min="7" max="9" width="18.3984375" style="22" bestFit="1" customWidth="1"/>
    <col min="10" max="16384" width="9" style="20"/>
  </cols>
  <sheetData>
    <row r="1" spans="1:9" ht="12" customHeight="1" x14ac:dyDescent="0.15">
      <c r="A1" s="18" t="s">
        <v>162</v>
      </c>
      <c r="B1" s="18" t="s">
        <v>0</v>
      </c>
      <c r="C1" s="18" t="s">
        <v>163</v>
      </c>
      <c r="D1" s="18" t="s">
        <v>164</v>
      </c>
      <c r="E1" s="18" t="s">
        <v>165</v>
      </c>
      <c r="F1" s="18" t="s">
        <v>166</v>
      </c>
      <c r="G1" s="19" t="s">
        <v>167</v>
      </c>
      <c r="H1" s="19" t="s">
        <v>168</v>
      </c>
      <c r="I1" s="19" t="s">
        <v>169</v>
      </c>
    </row>
    <row r="2" spans="1:9" ht="12" customHeight="1" x14ac:dyDescent="0.15">
      <c r="A2" s="21" t="s">
        <v>33</v>
      </c>
      <c r="B2" s="34" t="s">
        <v>34</v>
      </c>
      <c r="C2" s="34"/>
      <c r="D2" s="34"/>
      <c r="E2" s="34"/>
      <c r="F2" s="21" t="s">
        <v>170</v>
      </c>
      <c r="I2" s="23">
        <v>0</v>
      </c>
    </row>
    <row r="3" spans="1:9" ht="12" customHeight="1" x14ac:dyDescent="0.15">
      <c r="B3" s="21" t="s">
        <v>171</v>
      </c>
      <c r="C3" s="21" t="s">
        <v>172</v>
      </c>
      <c r="D3" s="21" t="s">
        <v>173</v>
      </c>
      <c r="E3" s="21" t="s">
        <v>174</v>
      </c>
      <c r="F3" s="21" t="s">
        <v>175</v>
      </c>
      <c r="G3" s="23">
        <v>2935.16</v>
      </c>
    </row>
    <row r="4" spans="1:9" ht="12" customHeight="1" x14ac:dyDescent="0.15">
      <c r="B4" s="21" t="s">
        <v>171</v>
      </c>
      <c r="C4" s="21" t="s">
        <v>172</v>
      </c>
      <c r="D4" s="21" t="s">
        <v>176</v>
      </c>
      <c r="E4" s="21" t="s">
        <v>177</v>
      </c>
      <c r="F4" s="21" t="s">
        <v>175</v>
      </c>
      <c r="G4" s="23">
        <v>2935.16</v>
      </c>
    </row>
    <row r="5" spans="1:9" ht="12" customHeight="1" x14ac:dyDescent="0.15">
      <c r="B5" s="21" t="s">
        <v>171</v>
      </c>
      <c r="C5" s="21" t="s">
        <v>172</v>
      </c>
      <c r="D5" s="21" t="s">
        <v>178</v>
      </c>
      <c r="E5" s="21" t="s">
        <v>179</v>
      </c>
      <c r="F5" s="21" t="s">
        <v>175</v>
      </c>
      <c r="G5" s="23">
        <v>2935.16</v>
      </c>
    </row>
    <row r="6" spans="1:9" ht="12" customHeight="1" x14ac:dyDescent="0.15">
      <c r="B6" s="21" t="s">
        <v>171</v>
      </c>
      <c r="C6" s="21" t="s">
        <v>172</v>
      </c>
      <c r="D6" s="21" t="s">
        <v>180</v>
      </c>
      <c r="E6" s="21" t="s">
        <v>181</v>
      </c>
      <c r="F6" s="21" t="s">
        <v>175</v>
      </c>
      <c r="G6" s="23">
        <v>2935.16</v>
      </c>
    </row>
    <row r="7" spans="1:9" ht="12" customHeight="1" x14ac:dyDescent="0.15">
      <c r="B7" s="21" t="s">
        <v>171</v>
      </c>
      <c r="C7" s="21" t="s">
        <v>172</v>
      </c>
      <c r="D7" s="21" t="s">
        <v>182</v>
      </c>
      <c r="E7" s="21" t="s">
        <v>183</v>
      </c>
      <c r="F7" s="21" t="s">
        <v>175</v>
      </c>
      <c r="G7" s="23">
        <v>2935.16</v>
      </c>
    </row>
    <row r="8" spans="1:9" ht="12" customHeight="1" x14ac:dyDescent="0.15">
      <c r="B8" s="21" t="s">
        <v>171</v>
      </c>
      <c r="C8" s="21" t="s">
        <v>172</v>
      </c>
      <c r="D8" s="21" t="s">
        <v>184</v>
      </c>
      <c r="E8" s="21" t="s">
        <v>185</v>
      </c>
      <c r="F8" s="21" t="s">
        <v>175</v>
      </c>
      <c r="G8" s="23">
        <v>2935.16</v>
      </c>
    </row>
    <row r="9" spans="1:9" ht="12" customHeight="1" x14ac:dyDescent="0.15">
      <c r="B9" s="21" t="s">
        <v>171</v>
      </c>
      <c r="C9" s="21" t="s">
        <v>172</v>
      </c>
      <c r="D9" s="21" t="s">
        <v>186</v>
      </c>
      <c r="E9" s="21" t="s">
        <v>187</v>
      </c>
      <c r="F9" s="21" t="s">
        <v>175</v>
      </c>
      <c r="G9" s="23">
        <v>2935.16</v>
      </c>
    </row>
    <row r="10" spans="1:9" ht="12" customHeight="1" x14ac:dyDescent="0.15">
      <c r="F10" s="18" t="s">
        <v>188</v>
      </c>
      <c r="G10" s="24">
        <v>20546.12</v>
      </c>
      <c r="H10" s="24">
        <v>0</v>
      </c>
      <c r="I10" s="24">
        <v>20546.12</v>
      </c>
    </row>
    <row r="11" spans="1:9" ht="12" customHeight="1" x14ac:dyDescent="0.15">
      <c r="F11" s="18" t="s">
        <v>189</v>
      </c>
      <c r="G11" s="18" t="s">
        <v>0</v>
      </c>
      <c r="H11" s="18" t="s">
        <v>0</v>
      </c>
      <c r="I11" s="24">
        <v>20546.12</v>
      </c>
    </row>
    <row r="13" spans="1:9" ht="12" customHeight="1" x14ac:dyDescent="0.15">
      <c r="A13" s="21" t="s">
        <v>35</v>
      </c>
      <c r="B13" s="34" t="s">
        <v>36</v>
      </c>
      <c r="C13" s="34"/>
      <c r="D13" s="34"/>
      <c r="E13" s="34"/>
      <c r="F13" s="21" t="s">
        <v>170</v>
      </c>
      <c r="I13" s="23">
        <v>0</v>
      </c>
    </row>
    <row r="14" spans="1:9" ht="12" customHeight="1" x14ac:dyDescent="0.15">
      <c r="B14" s="21" t="s">
        <v>190</v>
      </c>
      <c r="C14" s="21" t="s">
        <v>172</v>
      </c>
      <c r="D14" s="21" t="s">
        <v>191</v>
      </c>
      <c r="E14" s="21" t="s">
        <v>192</v>
      </c>
      <c r="F14" s="21" t="s">
        <v>193</v>
      </c>
      <c r="G14" s="23">
        <v>200</v>
      </c>
    </row>
    <row r="15" spans="1:9" ht="12" customHeight="1" x14ac:dyDescent="0.15">
      <c r="B15" s="21" t="s">
        <v>190</v>
      </c>
      <c r="C15" s="21" t="s">
        <v>172</v>
      </c>
      <c r="D15" s="21" t="s">
        <v>194</v>
      </c>
      <c r="E15" s="21" t="s">
        <v>195</v>
      </c>
      <c r="F15" s="21" t="s">
        <v>193</v>
      </c>
      <c r="G15" s="23">
        <v>200</v>
      </c>
    </row>
    <row r="16" spans="1:9" ht="12" customHeight="1" x14ac:dyDescent="0.15">
      <c r="B16" s="21" t="s">
        <v>190</v>
      </c>
      <c r="C16" s="21" t="s">
        <v>172</v>
      </c>
      <c r="D16" s="21" t="s">
        <v>196</v>
      </c>
      <c r="E16" s="21" t="s">
        <v>197</v>
      </c>
      <c r="F16" s="21" t="s">
        <v>193</v>
      </c>
      <c r="G16" s="23">
        <v>400</v>
      </c>
    </row>
    <row r="17" spans="1:9" ht="12" customHeight="1" x14ac:dyDescent="0.15">
      <c r="B17" s="21" t="s">
        <v>190</v>
      </c>
      <c r="C17" s="21" t="s">
        <v>172</v>
      </c>
      <c r="D17" s="21" t="s">
        <v>198</v>
      </c>
      <c r="E17" s="21" t="s">
        <v>199</v>
      </c>
      <c r="F17" s="21" t="s">
        <v>200</v>
      </c>
      <c r="G17" s="23">
        <v>3375</v>
      </c>
    </row>
    <row r="18" spans="1:9" ht="12" customHeight="1" x14ac:dyDescent="0.15">
      <c r="B18" s="21" t="s">
        <v>201</v>
      </c>
      <c r="C18" s="21" t="s">
        <v>172</v>
      </c>
      <c r="D18" s="21" t="s">
        <v>202</v>
      </c>
      <c r="E18" s="21" t="s">
        <v>203</v>
      </c>
      <c r="F18" s="21" t="s">
        <v>193</v>
      </c>
      <c r="G18" s="23">
        <v>2910</v>
      </c>
    </row>
    <row r="19" spans="1:9" ht="12" customHeight="1" x14ac:dyDescent="0.15">
      <c r="B19" s="21" t="s">
        <v>201</v>
      </c>
      <c r="C19" s="21" t="s">
        <v>172</v>
      </c>
      <c r="D19" s="21" t="s">
        <v>204</v>
      </c>
      <c r="E19" s="21" t="s">
        <v>205</v>
      </c>
      <c r="F19" s="21" t="s">
        <v>193</v>
      </c>
      <c r="G19" s="23">
        <v>5340</v>
      </c>
    </row>
    <row r="20" spans="1:9" ht="12" customHeight="1" x14ac:dyDescent="0.15">
      <c r="B20" s="21" t="s">
        <v>201</v>
      </c>
      <c r="C20" s="21" t="s">
        <v>172</v>
      </c>
      <c r="D20" s="21" t="s">
        <v>206</v>
      </c>
      <c r="E20" s="21" t="s">
        <v>207</v>
      </c>
      <c r="F20" s="21" t="s">
        <v>193</v>
      </c>
      <c r="G20" s="23">
        <v>2000</v>
      </c>
    </row>
    <row r="21" spans="1:9" ht="12" customHeight="1" x14ac:dyDescent="0.15">
      <c r="F21" s="18" t="s">
        <v>188</v>
      </c>
      <c r="G21" s="24">
        <v>14425</v>
      </c>
      <c r="H21" s="24">
        <v>0</v>
      </c>
      <c r="I21" s="24">
        <v>14425</v>
      </c>
    </row>
    <row r="22" spans="1:9" ht="12" customHeight="1" x14ac:dyDescent="0.15">
      <c r="F22" s="18" t="s">
        <v>189</v>
      </c>
      <c r="G22" s="18" t="s">
        <v>0</v>
      </c>
      <c r="H22" s="18" t="s">
        <v>0</v>
      </c>
      <c r="I22" s="24">
        <v>14425</v>
      </c>
    </row>
    <row r="24" spans="1:9" ht="12" customHeight="1" x14ac:dyDescent="0.15">
      <c r="A24" s="21" t="s">
        <v>37</v>
      </c>
      <c r="B24" s="34" t="s">
        <v>38</v>
      </c>
      <c r="C24" s="34"/>
      <c r="D24" s="34"/>
      <c r="E24" s="34"/>
      <c r="F24" s="21" t="s">
        <v>170</v>
      </c>
      <c r="I24" s="23">
        <v>0</v>
      </c>
    </row>
    <row r="25" spans="1:9" ht="12" customHeight="1" x14ac:dyDescent="0.15">
      <c r="B25" s="21" t="s">
        <v>208</v>
      </c>
      <c r="C25" s="21" t="s">
        <v>172</v>
      </c>
      <c r="D25" s="21" t="s">
        <v>209</v>
      </c>
      <c r="E25" s="21" t="s">
        <v>210</v>
      </c>
      <c r="F25" s="21" t="s">
        <v>211</v>
      </c>
      <c r="G25" s="23">
        <v>602.35</v>
      </c>
    </row>
    <row r="26" spans="1:9" ht="12" customHeight="1" x14ac:dyDescent="0.15">
      <c r="B26" s="21" t="s">
        <v>212</v>
      </c>
      <c r="C26" s="21" t="s">
        <v>172</v>
      </c>
      <c r="D26" s="21" t="s">
        <v>213</v>
      </c>
      <c r="E26" s="21" t="s">
        <v>214</v>
      </c>
      <c r="F26" s="21" t="s">
        <v>211</v>
      </c>
      <c r="G26" s="23">
        <v>1130.47</v>
      </c>
    </row>
    <row r="27" spans="1:9" ht="12" customHeight="1" x14ac:dyDescent="0.15">
      <c r="B27" s="21" t="s">
        <v>208</v>
      </c>
      <c r="C27" s="21" t="s">
        <v>172</v>
      </c>
      <c r="D27" s="21" t="s">
        <v>215</v>
      </c>
      <c r="E27" s="21" t="s">
        <v>216</v>
      </c>
      <c r="F27" s="21" t="s">
        <v>211</v>
      </c>
      <c r="G27" s="23">
        <v>1118</v>
      </c>
    </row>
    <row r="28" spans="1:9" ht="12" customHeight="1" x14ac:dyDescent="0.15">
      <c r="B28" s="21" t="s">
        <v>217</v>
      </c>
      <c r="C28" s="21" t="s">
        <v>172</v>
      </c>
      <c r="D28" s="21" t="s">
        <v>218</v>
      </c>
      <c r="E28" s="21" t="s">
        <v>219</v>
      </c>
      <c r="F28" s="21" t="s">
        <v>211</v>
      </c>
      <c r="G28" s="23">
        <v>120</v>
      </c>
    </row>
    <row r="29" spans="1:9" ht="12" customHeight="1" x14ac:dyDescent="0.15">
      <c r="F29" s="18" t="s">
        <v>188</v>
      </c>
      <c r="G29" s="24">
        <v>2970.82</v>
      </c>
      <c r="H29" s="24">
        <v>0</v>
      </c>
      <c r="I29" s="24">
        <v>2970.82</v>
      </c>
    </row>
    <row r="30" spans="1:9" ht="12" customHeight="1" x14ac:dyDescent="0.15">
      <c r="F30" s="18" t="s">
        <v>189</v>
      </c>
      <c r="G30" s="18" t="s">
        <v>0</v>
      </c>
      <c r="H30" s="18" t="s">
        <v>0</v>
      </c>
      <c r="I30" s="24">
        <v>2970.82</v>
      </c>
    </row>
    <row r="32" spans="1:9" ht="12" customHeight="1" x14ac:dyDescent="0.15">
      <c r="A32" s="21" t="s">
        <v>39</v>
      </c>
      <c r="B32" s="34" t="s">
        <v>40</v>
      </c>
      <c r="C32" s="34"/>
      <c r="D32" s="34"/>
      <c r="E32" s="34"/>
      <c r="F32" s="21" t="s">
        <v>170</v>
      </c>
      <c r="I32" s="23">
        <v>0</v>
      </c>
    </row>
    <row r="33" spans="1:9" ht="12" customHeight="1" x14ac:dyDescent="0.15">
      <c r="B33" s="21" t="s">
        <v>220</v>
      </c>
      <c r="C33" s="21" t="s">
        <v>172</v>
      </c>
      <c r="D33" s="21" t="s">
        <v>221</v>
      </c>
      <c r="E33" s="21" t="s">
        <v>222</v>
      </c>
      <c r="F33" s="21" t="s">
        <v>223</v>
      </c>
      <c r="G33" s="23">
        <v>300</v>
      </c>
    </row>
    <row r="34" spans="1:9" ht="12" customHeight="1" x14ac:dyDescent="0.15">
      <c r="F34" s="18" t="s">
        <v>188</v>
      </c>
      <c r="G34" s="24">
        <v>300</v>
      </c>
      <c r="H34" s="24">
        <v>0</v>
      </c>
      <c r="I34" s="24">
        <v>300</v>
      </c>
    </row>
    <row r="35" spans="1:9" ht="12" customHeight="1" x14ac:dyDescent="0.15">
      <c r="F35" s="18" t="s">
        <v>189</v>
      </c>
      <c r="G35" s="18" t="s">
        <v>0</v>
      </c>
      <c r="H35" s="18" t="s">
        <v>0</v>
      </c>
      <c r="I35" s="24">
        <v>300</v>
      </c>
    </row>
    <row r="37" spans="1:9" ht="12" customHeight="1" x14ac:dyDescent="0.15">
      <c r="A37" s="21" t="s">
        <v>41</v>
      </c>
      <c r="B37" s="34" t="s">
        <v>42</v>
      </c>
      <c r="C37" s="34"/>
      <c r="D37" s="34"/>
      <c r="E37" s="34"/>
      <c r="F37" s="21" t="s">
        <v>170</v>
      </c>
      <c r="I37" s="23">
        <v>0</v>
      </c>
    </row>
    <row r="38" spans="1:9" ht="12" customHeight="1" x14ac:dyDescent="0.15">
      <c r="B38" s="21" t="s">
        <v>224</v>
      </c>
      <c r="C38" s="21" t="s">
        <v>172</v>
      </c>
      <c r="D38" s="21" t="s">
        <v>225</v>
      </c>
      <c r="E38" s="21" t="s">
        <v>226</v>
      </c>
      <c r="F38" s="21" t="s">
        <v>175</v>
      </c>
      <c r="G38" s="23">
        <v>289.5</v>
      </c>
    </row>
    <row r="39" spans="1:9" ht="12" customHeight="1" x14ac:dyDescent="0.15">
      <c r="B39" s="21" t="s">
        <v>227</v>
      </c>
      <c r="C39" s="21" t="s">
        <v>172</v>
      </c>
      <c r="D39" s="21" t="s">
        <v>228</v>
      </c>
      <c r="E39" s="21" t="s">
        <v>229</v>
      </c>
      <c r="F39" s="21" t="s">
        <v>175</v>
      </c>
      <c r="G39" s="23">
        <v>180.55</v>
      </c>
    </row>
    <row r="40" spans="1:9" ht="12" customHeight="1" x14ac:dyDescent="0.15">
      <c r="B40" s="21" t="s">
        <v>230</v>
      </c>
      <c r="C40" s="21" t="s">
        <v>172</v>
      </c>
      <c r="D40" s="21" t="s">
        <v>231</v>
      </c>
      <c r="E40" s="21" t="s">
        <v>232</v>
      </c>
      <c r="F40" s="21" t="s">
        <v>175</v>
      </c>
      <c r="G40" s="23">
        <v>41.9</v>
      </c>
    </row>
    <row r="41" spans="1:9" ht="12" customHeight="1" x14ac:dyDescent="0.15">
      <c r="B41" s="21" t="s">
        <v>233</v>
      </c>
      <c r="C41" s="21" t="s">
        <v>172</v>
      </c>
      <c r="D41" s="21" t="s">
        <v>234</v>
      </c>
      <c r="E41" s="21" t="s">
        <v>235</v>
      </c>
      <c r="F41" s="21" t="s">
        <v>175</v>
      </c>
      <c r="G41" s="23">
        <v>41.88</v>
      </c>
    </row>
    <row r="42" spans="1:9" ht="12" customHeight="1" x14ac:dyDescent="0.15">
      <c r="B42" s="21" t="s">
        <v>236</v>
      </c>
      <c r="C42" s="21" t="s">
        <v>172</v>
      </c>
      <c r="D42" s="21" t="s">
        <v>237</v>
      </c>
      <c r="E42" s="21" t="s">
        <v>238</v>
      </c>
      <c r="F42" s="21" t="s">
        <v>175</v>
      </c>
      <c r="G42" s="23">
        <v>36.31</v>
      </c>
    </row>
    <row r="43" spans="1:9" ht="12" customHeight="1" x14ac:dyDescent="0.15">
      <c r="B43" s="21" t="s">
        <v>239</v>
      </c>
      <c r="C43" s="21" t="s">
        <v>172</v>
      </c>
      <c r="D43" s="21" t="s">
        <v>240</v>
      </c>
      <c r="E43" s="21" t="s">
        <v>241</v>
      </c>
      <c r="F43" s="21" t="s">
        <v>175</v>
      </c>
      <c r="G43" s="23">
        <v>31.35</v>
      </c>
    </row>
    <row r="44" spans="1:9" ht="12" customHeight="1" x14ac:dyDescent="0.15">
      <c r="B44" s="21" t="s">
        <v>242</v>
      </c>
      <c r="C44" s="21" t="s">
        <v>172</v>
      </c>
      <c r="D44" s="21" t="s">
        <v>243</v>
      </c>
      <c r="E44" s="21" t="s">
        <v>244</v>
      </c>
      <c r="F44" s="21" t="s">
        <v>175</v>
      </c>
      <c r="G44" s="23">
        <v>279.05</v>
      </c>
    </row>
    <row r="45" spans="1:9" ht="12" customHeight="1" x14ac:dyDescent="0.15">
      <c r="F45" s="18" t="s">
        <v>188</v>
      </c>
      <c r="G45" s="24">
        <v>900.54</v>
      </c>
      <c r="H45" s="24">
        <v>0</v>
      </c>
      <c r="I45" s="24">
        <v>900.54</v>
      </c>
    </row>
    <row r="46" spans="1:9" ht="12" customHeight="1" x14ac:dyDescent="0.15">
      <c r="F46" s="18" t="s">
        <v>189</v>
      </c>
      <c r="G46" s="18" t="s">
        <v>0</v>
      </c>
      <c r="H46" s="18" t="s">
        <v>0</v>
      </c>
      <c r="I46" s="24">
        <v>900.54</v>
      </c>
    </row>
    <row r="48" spans="1:9" ht="12" customHeight="1" x14ac:dyDescent="0.15">
      <c r="A48" s="21" t="s">
        <v>45</v>
      </c>
      <c r="B48" s="34" t="s">
        <v>46</v>
      </c>
      <c r="C48" s="34"/>
      <c r="D48" s="34"/>
      <c r="E48" s="34"/>
      <c r="F48" s="21" t="s">
        <v>170</v>
      </c>
      <c r="I48" s="23">
        <v>0</v>
      </c>
    </row>
    <row r="49" spans="2:7" ht="12" customHeight="1" x14ac:dyDescent="0.15">
      <c r="B49" s="21" t="s">
        <v>46</v>
      </c>
      <c r="C49" s="21" t="s">
        <v>172</v>
      </c>
      <c r="D49" s="21" t="s">
        <v>173</v>
      </c>
      <c r="E49" s="21" t="s">
        <v>174</v>
      </c>
      <c r="F49" s="21" t="s">
        <v>175</v>
      </c>
      <c r="G49" s="23">
        <v>50</v>
      </c>
    </row>
    <row r="50" spans="2:7" ht="12" customHeight="1" x14ac:dyDescent="0.15">
      <c r="B50" s="21" t="s">
        <v>245</v>
      </c>
      <c r="C50" s="21" t="s">
        <v>246</v>
      </c>
      <c r="D50" s="21" t="s">
        <v>247</v>
      </c>
      <c r="E50" s="21" t="s">
        <v>174</v>
      </c>
      <c r="F50" s="21" t="s">
        <v>248</v>
      </c>
      <c r="G50" s="23">
        <v>75</v>
      </c>
    </row>
    <row r="51" spans="2:7" ht="12" customHeight="1" x14ac:dyDescent="0.15">
      <c r="C51" s="34" t="s">
        <v>249</v>
      </c>
      <c r="D51" s="34"/>
      <c r="E51" s="34"/>
      <c r="F51" s="34"/>
    </row>
    <row r="52" spans="2:7" ht="12" customHeight="1" x14ac:dyDescent="0.15">
      <c r="B52" s="21" t="s">
        <v>46</v>
      </c>
      <c r="C52" s="21" t="s">
        <v>172</v>
      </c>
      <c r="D52" s="21" t="s">
        <v>176</v>
      </c>
      <c r="E52" s="21" t="s">
        <v>177</v>
      </c>
      <c r="F52" s="21" t="s">
        <v>175</v>
      </c>
      <c r="G52" s="23">
        <v>50</v>
      </c>
    </row>
    <row r="53" spans="2:7" ht="12" customHeight="1" x14ac:dyDescent="0.15">
      <c r="B53" s="21" t="s">
        <v>245</v>
      </c>
      <c r="C53" s="21" t="s">
        <v>246</v>
      </c>
      <c r="D53" s="21" t="s">
        <v>250</v>
      </c>
      <c r="E53" s="21" t="s">
        <v>251</v>
      </c>
      <c r="F53" s="21" t="s">
        <v>248</v>
      </c>
      <c r="G53" s="23">
        <v>75</v>
      </c>
    </row>
    <row r="54" spans="2:7" ht="12" customHeight="1" x14ac:dyDescent="0.15">
      <c r="C54" s="34" t="s">
        <v>249</v>
      </c>
      <c r="D54" s="34"/>
      <c r="E54" s="34"/>
      <c r="F54" s="34"/>
    </row>
    <row r="55" spans="2:7" ht="12" customHeight="1" x14ac:dyDescent="0.15">
      <c r="B55" s="21" t="s">
        <v>46</v>
      </c>
      <c r="C55" s="21" t="s">
        <v>172</v>
      </c>
      <c r="D55" s="21" t="s">
        <v>178</v>
      </c>
      <c r="E55" s="21" t="s">
        <v>179</v>
      </c>
      <c r="F55" s="21" t="s">
        <v>175</v>
      </c>
      <c r="G55" s="23">
        <v>50</v>
      </c>
    </row>
    <row r="56" spans="2:7" ht="12" customHeight="1" x14ac:dyDescent="0.15">
      <c r="B56" s="21" t="s">
        <v>245</v>
      </c>
      <c r="C56" s="21" t="s">
        <v>246</v>
      </c>
      <c r="D56" s="21" t="s">
        <v>252</v>
      </c>
      <c r="E56" s="21" t="s">
        <v>216</v>
      </c>
      <c r="F56" s="21" t="s">
        <v>248</v>
      </c>
      <c r="G56" s="23">
        <v>75</v>
      </c>
    </row>
    <row r="57" spans="2:7" ht="12" customHeight="1" x14ac:dyDescent="0.15">
      <c r="C57" s="34" t="s">
        <v>249</v>
      </c>
      <c r="D57" s="34"/>
      <c r="E57" s="34"/>
      <c r="F57" s="34"/>
    </row>
    <row r="58" spans="2:7" ht="12" customHeight="1" x14ac:dyDescent="0.15">
      <c r="B58" s="21" t="s">
        <v>46</v>
      </c>
      <c r="C58" s="21" t="s">
        <v>172</v>
      </c>
      <c r="D58" s="21" t="s">
        <v>180</v>
      </c>
      <c r="E58" s="21" t="s">
        <v>181</v>
      </c>
      <c r="F58" s="21" t="s">
        <v>175</v>
      </c>
      <c r="G58" s="23">
        <v>50</v>
      </c>
    </row>
    <row r="59" spans="2:7" ht="12" customHeight="1" x14ac:dyDescent="0.15">
      <c r="B59" s="21" t="s">
        <v>245</v>
      </c>
      <c r="C59" s="21" t="s">
        <v>246</v>
      </c>
      <c r="D59" s="21" t="s">
        <v>253</v>
      </c>
      <c r="E59" s="21" t="s">
        <v>254</v>
      </c>
      <c r="F59" s="21" t="s">
        <v>248</v>
      </c>
      <c r="G59" s="23">
        <v>75</v>
      </c>
    </row>
    <row r="60" spans="2:7" ht="12" customHeight="1" x14ac:dyDescent="0.15">
      <c r="C60" s="34" t="s">
        <v>249</v>
      </c>
      <c r="D60" s="34"/>
      <c r="E60" s="34"/>
      <c r="F60" s="34"/>
    </row>
    <row r="61" spans="2:7" ht="12" customHeight="1" x14ac:dyDescent="0.15">
      <c r="B61" s="21" t="s">
        <v>46</v>
      </c>
      <c r="C61" s="21" t="s">
        <v>172</v>
      </c>
      <c r="D61" s="21" t="s">
        <v>182</v>
      </c>
      <c r="E61" s="21" t="s">
        <v>183</v>
      </c>
      <c r="F61" s="21" t="s">
        <v>175</v>
      </c>
      <c r="G61" s="23">
        <v>50</v>
      </c>
    </row>
    <row r="62" spans="2:7" ht="12" customHeight="1" x14ac:dyDescent="0.15">
      <c r="B62" s="21" t="s">
        <v>245</v>
      </c>
      <c r="C62" s="21" t="s">
        <v>246</v>
      </c>
      <c r="D62" s="21" t="s">
        <v>255</v>
      </c>
      <c r="E62" s="21" t="s">
        <v>256</v>
      </c>
      <c r="F62" s="21" t="s">
        <v>248</v>
      </c>
      <c r="G62" s="23">
        <v>75</v>
      </c>
    </row>
    <row r="63" spans="2:7" ht="12" customHeight="1" x14ac:dyDescent="0.15">
      <c r="C63" s="34" t="s">
        <v>249</v>
      </c>
      <c r="D63" s="34"/>
      <c r="E63" s="34"/>
      <c r="F63" s="34"/>
    </row>
    <row r="64" spans="2:7" ht="12" customHeight="1" x14ac:dyDescent="0.15">
      <c r="B64" s="21" t="s">
        <v>46</v>
      </c>
      <c r="C64" s="21" t="s">
        <v>172</v>
      </c>
      <c r="D64" s="21" t="s">
        <v>184</v>
      </c>
      <c r="E64" s="21" t="s">
        <v>185</v>
      </c>
      <c r="F64" s="21" t="s">
        <v>175</v>
      </c>
      <c r="G64" s="23">
        <v>50</v>
      </c>
    </row>
    <row r="65" spans="1:9" ht="12" customHeight="1" x14ac:dyDescent="0.15">
      <c r="B65" s="21" t="s">
        <v>245</v>
      </c>
      <c r="C65" s="21" t="s">
        <v>246</v>
      </c>
      <c r="D65" s="21" t="s">
        <v>257</v>
      </c>
      <c r="E65" s="21" t="s">
        <v>258</v>
      </c>
      <c r="F65" s="21" t="s">
        <v>248</v>
      </c>
      <c r="G65" s="23">
        <v>75</v>
      </c>
    </row>
    <row r="66" spans="1:9" ht="12" customHeight="1" x14ac:dyDescent="0.15">
      <c r="C66" s="34" t="s">
        <v>249</v>
      </c>
      <c r="D66" s="34"/>
      <c r="E66" s="34"/>
      <c r="F66" s="34"/>
    </row>
    <row r="67" spans="1:9" ht="12" customHeight="1" x14ac:dyDescent="0.15">
      <c r="B67" s="21" t="s">
        <v>46</v>
      </c>
      <c r="C67" s="21" t="s">
        <v>172</v>
      </c>
      <c r="D67" s="21" t="s">
        <v>186</v>
      </c>
      <c r="E67" s="21" t="s">
        <v>187</v>
      </c>
      <c r="F67" s="21" t="s">
        <v>175</v>
      </c>
      <c r="G67" s="23">
        <v>50</v>
      </c>
    </row>
    <row r="68" spans="1:9" ht="12" customHeight="1" x14ac:dyDescent="0.15">
      <c r="B68" s="21" t="s">
        <v>245</v>
      </c>
      <c r="C68" s="21" t="s">
        <v>246</v>
      </c>
      <c r="D68" s="21" t="s">
        <v>259</v>
      </c>
      <c r="E68" s="21" t="s">
        <v>260</v>
      </c>
      <c r="F68" s="21" t="s">
        <v>248</v>
      </c>
      <c r="G68" s="23">
        <v>75</v>
      </c>
    </row>
    <row r="69" spans="1:9" ht="12" customHeight="1" x14ac:dyDescent="0.15">
      <c r="C69" s="34" t="s">
        <v>249</v>
      </c>
      <c r="D69" s="34"/>
      <c r="E69" s="34"/>
      <c r="F69" s="34"/>
    </row>
    <row r="70" spans="1:9" ht="12" customHeight="1" x14ac:dyDescent="0.15">
      <c r="F70" s="18" t="s">
        <v>188</v>
      </c>
      <c r="G70" s="24">
        <v>875</v>
      </c>
      <c r="H70" s="24">
        <v>0</v>
      </c>
      <c r="I70" s="24">
        <v>875</v>
      </c>
    </row>
    <row r="71" spans="1:9" ht="12" customHeight="1" x14ac:dyDescent="0.15">
      <c r="F71" s="18" t="s">
        <v>189</v>
      </c>
      <c r="G71" s="18" t="s">
        <v>0</v>
      </c>
      <c r="H71" s="18" t="s">
        <v>0</v>
      </c>
      <c r="I71" s="24">
        <v>875</v>
      </c>
    </row>
    <row r="73" spans="1:9" ht="12" customHeight="1" x14ac:dyDescent="0.15">
      <c r="A73" s="21" t="s">
        <v>47</v>
      </c>
      <c r="B73" s="34" t="s">
        <v>48</v>
      </c>
      <c r="C73" s="34"/>
      <c r="D73" s="34"/>
      <c r="E73" s="34"/>
      <c r="F73" s="21" t="s">
        <v>170</v>
      </c>
      <c r="I73" s="23">
        <v>0</v>
      </c>
    </row>
    <row r="74" spans="1:9" ht="12" customHeight="1" x14ac:dyDescent="0.15">
      <c r="B74" s="21" t="s">
        <v>261</v>
      </c>
      <c r="C74" s="21" t="s">
        <v>172</v>
      </c>
      <c r="D74" s="21" t="s">
        <v>231</v>
      </c>
      <c r="E74" s="21" t="s">
        <v>232</v>
      </c>
      <c r="F74" s="21" t="s">
        <v>175</v>
      </c>
      <c r="G74" s="23">
        <v>320</v>
      </c>
    </row>
    <row r="75" spans="1:9" ht="12" customHeight="1" x14ac:dyDescent="0.15">
      <c r="B75" s="21" t="s">
        <v>262</v>
      </c>
      <c r="C75" s="21" t="s">
        <v>172</v>
      </c>
      <c r="D75" s="21" t="s">
        <v>263</v>
      </c>
      <c r="E75" s="21" t="s">
        <v>264</v>
      </c>
      <c r="F75" s="21" t="s">
        <v>175</v>
      </c>
      <c r="G75" s="23">
        <v>4</v>
      </c>
    </row>
    <row r="76" spans="1:9" ht="12" customHeight="1" x14ac:dyDescent="0.15">
      <c r="B76" s="21" t="s">
        <v>262</v>
      </c>
      <c r="C76" s="21" t="s">
        <v>172</v>
      </c>
      <c r="D76" s="21" t="s">
        <v>240</v>
      </c>
      <c r="E76" s="21" t="s">
        <v>241</v>
      </c>
      <c r="F76" s="21" t="s">
        <v>175</v>
      </c>
      <c r="G76" s="23">
        <v>4</v>
      </c>
    </row>
    <row r="77" spans="1:9" ht="12" customHeight="1" x14ac:dyDescent="0.15">
      <c r="F77" s="18" t="s">
        <v>188</v>
      </c>
      <c r="G77" s="24">
        <v>328</v>
      </c>
      <c r="H77" s="24">
        <v>0</v>
      </c>
      <c r="I77" s="24">
        <v>328</v>
      </c>
    </row>
    <row r="78" spans="1:9" ht="12" customHeight="1" x14ac:dyDescent="0.15">
      <c r="F78" s="18" t="s">
        <v>189</v>
      </c>
      <c r="G78" s="18" t="s">
        <v>0</v>
      </c>
      <c r="H78" s="18" t="s">
        <v>0</v>
      </c>
      <c r="I78" s="24">
        <v>328</v>
      </c>
    </row>
    <row r="80" spans="1:9" ht="12" customHeight="1" x14ac:dyDescent="0.15">
      <c r="A80" s="21" t="s">
        <v>49</v>
      </c>
      <c r="B80" s="34" t="s">
        <v>50</v>
      </c>
      <c r="C80" s="34"/>
      <c r="D80" s="34"/>
      <c r="E80" s="34"/>
      <c r="F80" s="21" t="s">
        <v>170</v>
      </c>
      <c r="I80" s="23">
        <v>0</v>
      </c>
    </row>
    <row r="81" spans="1:9" ht="12" customHeight="1" x14ac:dyDescent="0.15">
      <c r="B81" s="21" t="s">
        <v>265</v>
      </c>
      <c r="C81" s="21" t="s">
        <v>266</v>
      </c>
      <c r="D81" s="21" t="s">
        <v>267</v>
      </c>
      <c r="E81" s="21" t="s">
        <v>268</v>
      </c>
      <c r="F81" s="21" t="s">
        <v>265</v>
      </c>
      <c r="G81" s="23">
        <v>25</v>
      </c>
    </row>
    <row r="82" spans="1:9" ht="12" customHeight="1" x14ac:dyDescent="0.15">
      <c r="B82" s="21" t="s">
        <v>269</v>
      </c>
      <c r="C82" s="21" t="s">
        <v>270</v>
      </c>
      <c r="D82" s="21" t="s">
        <v>271</v>
      </c>
      <c r="E82" s="21" t="s">
        <v>272</v>
      </c>
      <c r="F82" s="21" t="s">
        <v>273</v>
      </c>
      <c r="G82" s="23">
        <v>25</v>
      </c>
    </row>
    <row r="83" spans="1:9" ht="12" customHeight="1" x14ac:dyDescent="0.15">
      <c r="F83" s="18" t="s">
        <v>188</v>
      </c>
      <c r="G83" s="24">
        <v>50</v>
      </c>
      <c r="H83" s="24">
        <v>0</v>
      </c>
      <c r="I83" s="24">
        <v>50</v>
      </c>
    </row>
    <row r="84" spans="1:9" ht="12" customHeight="1" x14ac:dyDescent="0.15">
      <c r="F84" s="18" t="s">
        <v>189</v>
      </c>
      <c r="G84" s="18" t="s">
        <v>0</v>
      </c>
      <c r="H84" s="18" t="s">
        <v>0</v>
      </c>
      <c r="I84" s="24">
        <v>50</v>
      </c>
    </row>
    <row r="86" spans="1:9" ht="12" customHeight="1" x14ac:dyDescent="0.15">
      <c r="A86" s="21" t="s">
        <v>51</v>
      </c>
      <c r="B86" s="34" t="s">
        <v>52</v>
      </c>
      <c r="C86" s="34"/>
      <c r="D86" s="34"/>
      <c r="E86" s="34"/>
      <c r="F86" s="21" t="s">
        <v>170</v>
      </c>
      <c r="I86" s="23">
        <v>0</v>
      </c>
    </row>
    <row r="87" spans="1:9" ht="12" customHeight="1" x14ac:dyDescent="0.15">
      <c r="C87" s="21" t="s">
        <v>270</v>
      </c>
      <c r="D87" s="21" t="s">
        <v>274</v>
      </c>
      <c r="E87" s="21" t="s">
        <v>268</v>
      </c>
      <c r="F87" s="21" t="s">
        <v>273</v>
      </c>
      <c r="G87" s="23">
        <v>1.43</v>
      </c>
    </row>
    <row r="88" spans="1:9" ht="12" customHeight="1" x14ac:dyDescent="0.15">
      <c r="C88" s="21" t="s">
        <v>270</v>
      </c>
      <c r="D88" s="21" t="s">
        <v>275</v>
      </c>
      <c r="E88" s="21" t="s">
        <v>268</v>
      </c>
      <c r="F88" s="21" t="s">
        <v>273</v>
      </c>
      <c r="G88" s="23">
        <v>25</v>
      </c>
    </row>
    <row r="89" spans="1:9" ht="12" customHeight="1" x14ac:dyDescent="0.15">
      <c r="B89" s="21" t="s">
        <v>265</v>
      </c>
      <c r="C89" s="21" t="s">
        <v>266</v>
      </c>
      <c r="D89" s="21" t="s">
        <v>267</v>
      </c>
      <c r="E89" s="21" t="s">
        <v>268</v>
      </c>
      <c r="F89" s="21" t="s">
        <v>265</v>
      </c>
      <c r="H89" s="23">
        <v>25</v>
      </c>
    </row>
    <row r="90" spans="1:9" ht="12" customHeight="1" x14ac:dyDescent="0.15">
      <c r="C90" s="21" t="s">
        <v>270</v>
      </c>
      <c r="D90" s="21" t="s">
        <v>276</v>
      </c>
      <c r="E90" s="21" t="s">
        <v>277</v>
      </c>
      <c r="F90" s="21" t="s">
        <v>273</v>
      </c>
      <c r="G90" s="23">
        <v>2.5</v>
      </c>
    </row>
    <row r="91" spans="1:9" ht="12" customHeight="1" x14ac:dyDescent="0.15">
      <c r="F91" s="18" t="s">
        <v>188</v>
      </c>
      <c r="G91" s="24">
        <v>28.93</v>
      </c>
      <c r="H91" s="24">
        <v>25</v>
      </c>
      <c r="I91" s="24">
        <v>3.93</v>
      </c>
    </row>
    <row r="92" spans="1:9" ht="12" customHeight="1" x14ac:dyDescent="0.15">
      <c r="F92" s="18" t="s">
        <v>189</v>
      </c>
      <c r="G92" s="18" t="s">
        <v>0</v>
      </c>
      <c r="H92" s="18" t="s">
        <v>0</v>
      </c>
      <c r="I92" s="24">
        <v>3.93</v>
      </c>
    </row>
    <row r="94" spans="1:9" ht="12" customHeight="1" x14ac:dyDescent="0.15">
      <c r="A94" s="21" t="s">
        <v>53</v>
      </c>
      <c r="B94" s="34" t="s">
        <v>54</v>
      </c>
      <c r="C94" s="34"/>
      <c r="D94" s="34"/>
      <c r="E94" s="34"/>
      <c r="F94" s="21" t="s">
        <v>170</v>
      </c>
      <c r="I94" s="23">
        <v>0</v>
      </c>
    </row>
    <row r="95" spans="1:9" ht="12" customHeight="1" x14ac:dyDescent="0.15">
      <c r="B95" s="21" t="s">
        <v>278</v>
      </c>
      <c r="C95" s="21" t="s">
        <v>172</v>
      </c>
      <c r="D95" s="21" t="s">
        <v>279</v>
      </c>
      <c r="E95" s="21" t="s">
        <v>210</v>
      </c>
      <c r="F95" s="21" t="s">
        <v>280</v>
      </c>
      <c r="G95" s="23">
        <v>60</v>
      </c>
    </row>
    <row r="96" spans="1:9" ht="12" customHeight="1" x14ac:dyDescent="0.15">
      <c r="B96" s="21" t="s">
        <v>281</v>
      </c>
      <c r="C96" s="21" t="s">
        <v>172</v>
      </c>
      <c r="D96" s="21" t="s">
        <v>282</v>
      </c>
      <c r="E96" s="21" t="s">
        <v>192</v>
      </c>
      <c r="F96" s="21" t="s">
        <v>283</v>
      </c>
      <c r="G96" s="23">
        <v>100</v>
      </c>
    </row>
    <row r="97" spans="1:9" ht="12" customHeight="1" x14ac:dyDescent="0.15">
      <c r="B97" s="21" t="s">
        <v>284</v>
      </c>
      <c r="C97" s="21" t="s">
        <v>172</v>
      </c>
      <c r="D97" s="21" t="s">
        <v>285</v>
      </c>
      <c r="E97" s="21" t="s">
        <v>286</v>
      </c>
      <c r="F97" s="21" t="s">
        <v>287</v>
      </c>
      <c r="G97" s="23">
        <v>210</v>
      </c>
    </row>
    <row r="98" spans="1:9" ht="12" customHeight="1" x14ac:dyDescent="0.15">
      <c r="B98" s="21" t="s">
        <v>288</v>
      </c>
      <c r="C98" s="21" t="s">
        <v>172</v>
      </c>
      <c r="D98" s="21" t="s">
        <v>289</v>
      </c>
      <c r="E98" s="21" t="s">
        <v>290</v>
      </c>
      <c r="F98" s="21" t="s">
        <v>291</v>
      </c>
      <c r="G98" s="23">
        <v>240</v>
      </c>
    </row>
    <row r="99" spans="1:9" ht="12" customHeight="1" x14ac:dyDescent="0.15">
      <c r="B99" s="21" t="s">
        <v>292</v>
      </c>
      <c r="C99" s="21" t="s">
        <v>172</v>
      </c>
      <c r="D99" s="21" t="s">
        <v>293</v>
      </c>
      <c r="E99" s="21" t="s">
        <v>203</v>
      </c>
      <c r="F99" s="21" t="s">
        <v>294</v>
      </c>
      <c r="G99" s="23">
        <v>600</v>
      </c>
    </row>
    <row r="100" spans="1:9" ht="12" customHeight="1" x14ac:dyDescent="0.15">
      <c r="F100" s="18" t="s">
        <v>188</v>
      </c>
      <c r="G100" s="24">
        <v>1210</v>
      </c>
      <c r="H100" s="24">
        <v>0</v>
      </c>
      <c r="I100" s="24">
        <v>1210</v>
      </c>
    </row>
    <row r="101" spans="1:9" ht="12" customHeight="1" x14ac:dyDescent="0.15">
      <c r="F101" s="18" t="s">
        <v>189</v>
      </c>
      <c r="G101" s="18" t="s">
        <v>0</v>
      </c>
      <c r="H101" s="18" t="s">
        <v>0</v>
      </c>
      <c r="I101" s="24">
        <v>1210</v>
      </c>
    </row>
    <row r="103" spans="1:9" ht="12" customHeight="1" x14ac:dyDescent="0.15">
      <c r="A103" s="21" t="s">
        <v>55</v>
      </c>
      <c r="B103" s="34" t="s">
        <v>56</v>
      </c>
      <c r="C103" s="34"/>
      <c r="D103" s="34"/>
      <c r="E103" s="34"/>
      <c r="F103" s="21" t="s">
        <v>170</v>
      </c>
      <c r="I103" s="23">
        <v>0</v>
      </c>
    </row>
    <row r="104" spans="1:9" ht="12" customHeight="1" x14ac:dyDescent="0.15">
      <c r="B104" s="21" t="s">
        <v>295</v>
      </c>
      <c r="C104" s="21" t="s">
        <v>172</v>
      </c>
      <c r="D104" s="21" t="s">
        <v>296</v>
      </c>
      <c r="E104" s="21" t="s">
        <v>297</v>
      </c>
      <c r="F104" s="21" t="s">
        <v>175</v>
      </c>
      <c r="G104" s="23">
        <v>100</v>
      </c>
    </row>
    <row r="105" spans="1:9" ht="12" customHeight="1" x14ac:dyDescent="0.15">
      <c r="B105" s="21" t="s">
        <v>298</v>
      </c>
      <c r="C105" s="21" t="s">
        <v>172</v>
      </c>
      <c r="D105" s="21" t="s">
        <v>299</v>
      </c>
      <c r="E105" s="21" t="s">
        <v>214</v>
      </c>
      <c r="F105" s="21" t="s">
        <v>175</v>
      </c>
      <c r="G105" s="23">
        <v>100</v>
      </c>
    </row>
    <row r="106" spans="1:9" ht="12" customHeight="1" x14ac:dyDescent="0.15">
      <c r="B106" s="21" t="s">
        <v>300</v>
      </c>
      <c r="C106" s="21" t="s">
        <v>172</v>
      </c>
      <c r="D106" s="21" t="s">
        <v>301</v>
      </c>
      <c r="E106" s="21" t="s">
        <v>302</v>
      </c>
      <c r="F106" s="21" t="s">
        <v>175</v>
      </c>
      <c r="G106" s="23">
        <v>100</v>
      </c>
    </row>
    <row r="107" spans="1:9" ht="12" customHeight="1" x14ac:dyDescent="0.15">
      <c r="B107" s="21" t="s">
        <v>300</v>
      </c>
      <c r="C107" s="21" t="s">
        <v>172</v>
      </c>
      <c r="D107" s="21" t="s">
        <v>301</v>
      </c>
      <c r="E107" s="21" t="s">
        <v>302</v>
      </c>
      <c r="F107" s="21" t="s">
        <v>175</v>
      </c>
      <c r="G107" s="23">
        <v>100</v>
      </c>
    </row>
    <row r="108" spans="1:9" ht="12" customHeight="1" x14ac:dyDescent="0.15">
      <c r="F108" s="18" t="s">
        <v>188</v>
      </c>
      <c r="G108" s="24">
        <v>400</v>
      </c>
      <c r="H108" s="24">
        <v>0</v>
      </c>
      <c r="I108" s="24">
        <v>400</v>
      </c>
    </row>
    <row r="109" spans="1:9" ht="12" customHeight="1" x14ac:dyDescent="0.15">
      <c r="F109" s="18" t="s">
        <v>189</v>
      </c>
      <c r="G109" s="18" t="s">
        <v>0</v>
      </c>
      <c r="H109" s="18" t="s">
        <v>0</v>
      </c>
      <c r="I109" s="24">
        <v>400</v>
      </c>
    </row>
    <row r="111" spans="1:9" ht="12" customHeight="1" x14ac:dyDescent="0.15">
      <c r="A111" s="21" t="s">
        <v>57</v>
      </c>
      <c r="B111" s="34" t="s">
        <v>58</v>
      </c>
      <c r="C111" s="34"/>
      <c r="D111" s="34"/>
      <c r="E111" s="34"/>
      <c r="F111" s="21" t="s">
        <v>170</v>
      </c>
      <c r="I111" s="23">
        <v>0</v>
      </c>
    </row>
    <row r="112" spans="1:9" ht="12" customHeight="1" x14ac:dyDescent="0.15">
      <c r="B112" s="21" t="s">
        <v>303</v>
      </c>
      <c r="C112" s="21" t="s">
        <v>172</v>
      </c>
      <c r="D112" s="21" t="s">
        <v>304</v>
      </c>
      <c r="E112" s="21" t="s">
        <v>305</v>
      </c>
      <c r="F112" s="21" t="s">
        <v>211</v>
      </c>
      <c r="G112" s="23">
        <v>191</v>
      </c>
    </row>
    <row r="113" spans="1:9" ht="12" customHeight="1" x14ac:dyDescent="0.15">
      <c r="F113" s="18" t="s">
        <v>188</v>
      </c>
      <c r="G113" s="24">
        <v>191</v>
      </c>
      <c r="H113" s="24">
        <v>0</v>
      </c>
      <c r="I113" s="24">
        <v>191</v>
      </c>
    </row>
    <row r="114" spans="1:9" ht="12" customHeight="1" x14ac:dyDescent="0.15">
      <c r="F114" s="18" t="s">
        <v>189</v>
      </c>
      <c r="G114" s="18" t="s">
        <v>0</v>
      </c>
      <c r="H114" s="18" t="s">
        <v>0</v>
      </c>
      <c r="I114" s="24">
        <v>191</v>
      </c>
    </row>
    <row r="116" spans="1:9" ht="12" customHeight="1" x14ac:dyDescent="0.15">
      <c r="A116" s="21" t="s">
        <v>59</v>
      </c>
      <c r="B116" s="34" t="s">
        <v>60</v>
      </c>
      <c r="C116" s="34"/>
      <c r="D116" s="34"/>
      <c r="E116" s="34"/>
      <c r="F116" s="21" t="s">
        <v>170</v>
      </c>
      <c r="I116" s="23">
        <v>0</v>
      </c>
    </row>
    <row r="117" spans="1:9" ht="12" customHeight="1" x14ac:dyDescent="0.15">
      <c r="B117" s="21" t="s">
        <v>306</v>
      </c>
      <c r="C117" s="21" t="s">
        <v>172</v>
      </c>
      <c r="D117" s="21" t="s">
        <v>307</v>
      </c>
      <c r="E117" s="21" t="s">
        <v>174</v>
      </c>
      <c r="F117" s="21" t="s">
        <v>308</v>
      </c>
      <c r="G117" s="23">
        <v>6701</v>
      </c>
    </row>
    <row r="118" spans="1:9" ht="12" customHeight="1" x14ac:dyDescent="0.15">
      <c r="B118" s="21" t="s">
        <v>309</v>
      </c>
      <c r="C118" s="21" t="s">
        <v>172</v>
      </c>
      <c r="D118" s="21" t="s">
        <v>310</v>
      </c>
      <c r="E118" s="21" t="s">
        <v>219</v>
      </c>
      <c r="F118" s="21" t="s">
        <v>311</v>
      </c>
      <c r="G118" s="23">
        <v>106</v>
      </c>
    </row>
    <row r="119" spans="1:9" ht="12" customHeight="1" x14ac:dyDescent="0.15">
      <c r="B119" s="21" t="s">
        <v>312</v>
      </c>
      <c r="C119" s="21" t="s">
        <v>172</v>
      </c>
      <c r="D119" s="21" t="s">
        <v>313</v>
      </c>
      <c r="E119" s="21" t="s">
        <v>219</v>
      </c>
      <c r="F119" s="21" t="s">
        <v>314</v>
      </c>
      <c r="G119" s="23">
        <v>1100</v>
      </c>
    </row>
    <row r="120" spans="1:9" ht="12" customHeight="1" x14ac:dyDescent="0.15">
      <c r="B120" s="21" t="s">
        <v>315</v>
      </c>
      <c r="C120" s="21" t="s">
        <v>172</v>
      </c>
      <c r="D120" s="21" t="s">
        <v>316</v>
      </c>
      <c r="E120" s="21" t="s">
        <v>219</v>
      </c>
      <c r="F120" s="21" t="s">
        <v>308</v>
      </c>
      <c r="G120" s="23">
        <v>7379.75</v>
      </c>
    </row>
    <row r="121" spans="1:9" ht="12" customHeight="1" x14ac:dyDescent="0.15">
      <c r="B121" s="21" t="s">
        <v>317</v>
      </c>
      <c r="C121" s="21" t="s">
        <v>172</v>
      </c>
      <c r="D121" s="21" t="s">
        <v>318</v>
      </c>
      <c r="E121" s="21" t="s">
        <v>187</v>
      </c>
      <c r="F121" s="21" t="s">
        <v>308</v>
      </c>
      <c r="G121" s="23">
        <v>7215.75</v>
      </c>
    </row>
    <row r="122" spans="1:9" ht="12" customHeight="1" x14ac:dyDescent="0.15">
      <c r="F122" s="18" t="s">
        <v>188</v>
      </c>
      <c r="G122" s="24">
        <v>22502.5</v>
      </c>
      <c r="H122" s="24">
        <v>0</v>
      </c>
      <c r="I122" s="24">
        <v>22502.5</v>
      </c>
    </row>
    <row r="123" spans="1:9" ht="12" customHeight="1" x14ac:dyDescent="0.15">
      <c r="F123" s="18" t="s">
        <v>189</v>
      </c>
      <c r="G123" s="18" t="s">
        <v>0</v>
      </c>
      <c r="H123" s="18" t="s">
        <v>0</v>
      </c>
      <c r="I123" s="24">
        <v>22502.5</v>
      </c>
    </row>
    <row r="125" spans="1:9" ht="12" customHeight="1" x14ac:dyDescent="0.15">
      <c r="A125" s="21" t="s">
        <v>120</v>
      </c>
      <c r="B125" s="34" t="s">
        <v>121</v>
      </c>
      <c r="C125" s="34"/>
      <c r="D125" s="34"/>
      <c r="E125" s="34"/>
      <c r="F125" s="21" t="s">
        <v>170</v>
      </c>
      <c r="I125" s="23">
        <v>0</v>
      </c>
    </row>
    <row r="126" spans="1:9" ht="12" customHeight="1" x14ac:dyDescent="0.15">
      <c r="B126" s="21" t="s">
        <v>319</v>
      </c>
      <c r="C126" s="21" t="s">
        <v>172</v>
      </c>
      <c r="D126" s="21" t="s">
        <v>320</v>
      </c>
      <c r="E126" s="21" t="s">
        <v>210</v>
      </c>
      <c r="F126" s="21" t="s">
        <v>321</v>
      </c>
      <c r="G126" s="23">
        <v>1309.03</v>
      </c>
    </row>
    <row r="127" spans="1:9" ht="12" customHeight="1" x14ac:dyDescent="0.15">
      <c r="B127" s="21" t="s">
        <v>322</v>
      </c>
      <c r="C127" s="21" t="s">
        <v>172</v>
      </c>
      <c r="D127" s="21" t="s">
        <v>323</v>
      </c>
      <c r="E127" s="21" t="s">
        <v>305</v>
      </c>
      <c r="F127" s="21" t="s">
        <v>321</v>
      </c>
      <c r="G127" s="23">
        <v>1157.56</v>
      </c>
    </row>
    <row r="128" spans="1:9" ht="12" customHeight="1" x14ac:dyDescent="0.15">
      <c r="B128" s="21" t="s">
        <v>324</v>
      </c>
      <c r="C128" s="21" t="s">
        <v>172</v>
      </c>
      <c r="D128" s="21" t="s">
        <v>325</v>
      </c>
      <c r="E128" s="21" t="s">
        <v>216</v>
      </c>
      <c r="F128" s="21" t="s">
        <v>321</v>
      </c>
      <c r="G128" s="23">
        <v>1195.3599999999999</v>
      </c>
    </row>
    <row r="129" spans="1:9" ht="12" customHeight="1" x14ac:dyDescent="0.15">
      <c r="B129" s="21" t="s">
        <v>326</v>
      </c>
      <c r="C129" s="21" t="s">
        <v>172</v>
      </c>
      <c r="D129" s="21" t="s">
        <v>327</v>
      </c>
      <c r="E129" s="21" t="s">
        <v>219</v>
      </c>
      <c r="F129" s="21" t="s">
        <v>321</v>
      </c>
      <c r="G129" s="23">
        <v>1085.01</v>
      </c>
    </row>
    <row r="130" spans="1:9" ht="12" customHeight="1" x14ac:dyDescent="0.15">
      <c r="B130" s="21" t="s">
        <v>328</v>
      </c>
      <c r="C130" s="21" t="s">
        <v>172</v>
      </c>
      <c r="D130" s="21" t="s">
        <v>329</v>
      </c>
      <c r="E130" s="21" t="s">
        <v>290</v>
      </c>
      <c r="F130" s="21" t="s">
        <v>321</v>
      </c>
      <c r="G130" s="23">
        <v>1048.8399999999999</v>
      </c>
    </row>
    <row r="131" spans="1:9" ht="12" customHeight="1" x14ac:dyDescent="0.15">
      <c r="B131" s="21" t="s">
        <v>330</v>
      </c>
      <c r="C131" s="21" t="s">
        <v>172</v>
      </c>
      <c r="D131" s="21" t="s">
        <v>331</v>
      </c>
      <c r="E131" s="21" t="s">
        <v>302</v>
      </c>
      <c r="F131" s="21" t="s">
        <v>321</v>
      </c>
      <c r="G131" s="23">
        <v>1026.81</v>
      </c>
    </row>
    <row r="132" spans="1:9" ht="12" customHeight="1" x14ac:dyDescent="0.15">
      <c r="B132" s="21" t="s">
        <v>332</v>
      </c>
      <c r="C132" s="21" t="s">
        <v>172</v>
      </c>
      <c r="D132" s="21" t="s">
        <v>333</v>
      </c>
      <c r="E132" s="21" t="s">
        <v>260</v>
      </c>
      <c r="F132" s="21" t="s">
        <v>321</v>
      </c>
      <c r="G132" s="23">
        <v>1031.4100000000001</v>
      </c>
    </row>
    <row r="133" spans="1:9" ht="12" customHeight="1" x14ac:dyDescent="0.15">
      <c r="F133" s="18" t="s">
        <v>188</v>
      </c>
      <c r="G133" s="24">
        <v>7854.02</v>
      </c>
      <c r="H133" s="24">
        <v>0</v>
      </c>
      <c r="I133" s="24">
        <v>7854.02</v>
      </c>
    </row>
    <row r="134" spans="1:9" ht="12" customHeight="1" x14ac:dyDescent="0.15">
      <c r="F134" s="18" t="s">
        <v>189</v>
      </c>
      <c r="G134" s="18" t="s">
        <v>0</v>
      </c>
      <c r="H134" s="18" t="s">
        <v>0</v>
      </c>
      <c r="I134" s="24">
        <v>7854.02</v>
      </c>
    </row>
    <row r="136" spans="1:9" ht="12" customHeight="1" x14ac:dyDescent="0.15">
      <c r="A136" s="21" t="s">
        <v>122</v>
      </c>
      <c r="B136" s="34" t="s">
        <v>123</v>
      </c>
      <c r="C136" s="34"/>
      <c r="D136" s="34"/>
      <c r="E136" s="34"/>
      <c r="F136" s="21" t="s">
        <v>170</v>
      </c>
      <c r="I136" s="23">
        <v>0</v>
      </c>
    </row>
    <row r="137" spans="1:9" ht="12" customHeight="1" x14ac:dyDescent="0.15">
      <c r="B137" s="21" t="s">
        <v>334</v>
      </c>
      <c r="C137" s="21" t="s">
        <v>172</v>
      </c>
      <c r="D137" s="21" t="s">
        <v>335</v>
      </c>
      <c r="E137" s="21" t="s">
        <v>210</v>
      </c>
      <c r="F137" s="21" t="s">
        <v>336</v>
      </c>
      <c r="G137" s="23">
        <v>1406.75</v>
      </c>
    </row>
    <row r="139" spans="1:9" ht="12" customHeight="1" x14ac:dyDescent="0.15">
      <c r="B139" s="21" t="s">
        <v>334</v>
      </c>
      <c r="C139" s="21" t="s">
        <v>172</v>
      </c>
      <c r="D139" s="21" t="s">
        <v>337</v>
      </c>
      <c r="E139" s="21" t="s">
        <v>338</v>
      </c>
      <c r="F139" s="21" t="s">
        <v>339</v>
      </c>
      <c r="G139" s="23">
        <v>3260.31</v>
      </c>
    </row>
    <row r="140" spans="1:9" ht="12" customHeight="1" x14ac:dyDescent="0.15">
      <c r="B140" s="21" t="s">
        <v>340</v>
      </c>
      <c r="C140" s="21" t="s">
        <v>172</v>
      </c>
      <c r="D140" s="21" t="s">
        <v>341</v>
      </c>
      <c r="E140" s="21" t="s">
        <v>342</v>
      </c>
      <c r="F140" s="21" t="s">
        <v>336</v>
      </c>
      <c r="G140" s="23">
        <v>1419.51</v>
      </c>
    </row>
    <row r="141" spans="1:9" ht="12" customHeight="1" x14ac:dyDescent="0.15">
      <c r="B141" s="21" t="s">
        <v>340</v>
      </c>
      <c r="C141" s="21" t="s">
        <v>172</v>
      </c>
      <c r="D141" s="21" t="s">
        <v>343</v>
      </c>
      <c r="E141" s="21" t="s">
        <v>344</v>
      </c>
      <c r="F141" s="21" t="s">
        <v>339</v>
      </c>
      <c r="G141" s="23">
        <v>3318.65</v>
      </c>
    </row>
    <row r="142" spans="1:9" ht="12" customHeight="1" x14ac:dyDescent="0.15">
      <c r="B142" s="21" t="s">
        <v>345</v>
      </c>
      <c r="C142" s="21" t="s">
        <v>172</v>
      </c>
      <c r="D142" s="21" t="s">
        <v>346</v>
      </c>
      <c r="E142" s="21" t="s">
        <v>347</v>
      </c>
      <c r="F142" s="21" t="s">
        <v>339</v>
      </c>
      <c r="G142" s="23">
        <v>14760.21</v>
      </c>
    </row>
    <row r="143" spans="1:9" ht="12" customHeight="1" x14ac:dyDescent="0.15">
      <c r="B143" s="21" t="s">
        <v>345</v>
      </c>
      <c r="C143" s="21" t="s">
        <v>172</v>
      </c>
      <c r="D143" s="21" t="s">
        <v>348</v>
      </c>
      <c r="E143" s="21" t="s">
        <v>216</v>
      </c>
      <c r="F143" s="21" t="s">
        <v>336</v>
      </c>
      <c r="G143" s="23">
        <v>1483.92</v>
      </c>
    </row>
    <row r="144" spans="1:9" ht="12" customHeight="1" x14ac:dyDescent="0.15">
      <c r="B144" s="21" t="s">
        <v>349</v>
      </c>
      <c r="C144" s="21" t="s">
        <v>172</v>
      </c>
      <c r="D144" s="21" t="s">
        <v>350</v>
      </c>
      <c r="E144" s="21" t="s">
        <v>351</v>
      </c>
      <c r="F144" s="21" t="s">
        <v>339</v>
      </c>
      <c r="G144" s="23">
        <v>2910.7</v>
      </c>
    </row>
    <row r="145" spans="1:9" ht="12" customHeight="1" x14ac:dyDescent="0.15">
      <c r="B145" s="21" t="s">
        <v>349</v>
      </c>
      <c r="C145" s="21" t="s">
        <v>172</v>
      </c>
      <c r="D145" s="21" t="s">
        <v>352</v>
      </c>
      <c r="E145" s="21" t="s">
        <v>235</v>
      </c>
      <c r="F145" s="21" t="s">
        <v>336</v>
      </c>
      <c r="G145" s="23">
        <v>1154.21</v>
      </c>
    </row>
    <row r="146" spans="1:9" ht="12" customHeight="1" x14ac:dyDescent="0.15">
      <c r="B146" s="21" t="s">
        <v>353</v>
      </c>
      <c r="C146" s="21" t="s">
        <v>172</v>
      </c>
      <c r="D146" s="21" t="s">
        <v>354</v>
      </c>
      <c r="E146" s="21" t="s">
        <v>355</v>
      </c>
      <c r="F146" s="21" t="s">
        <v>339</v>
      </c>
      <c r="G146" s="23">
        <v>1965.22</v>
      </c>
    </row>
    <row r="147" spans="1:9" ht="12" customHeight="1" x14ac:dyDescent="0.15">
      <c r="B147" s="21" t="s">
        <v>356</v>
      </c>
      <c r="C147" s="21" t="s">
        <v>172</v>
      </c>
      <c r="D147" s="21" t="s">
        <v>357</v>
      </c>
      <c r="E147" s="21" t="s">
        <v>358</v>
      </c>
      <c r="F147" s="21" t="s">
        <v>336</v>
      </c>
      <c r="G147" s="23">
        <v>943.19</v>
      </c>
    </row>
    <row r="148" spans="1:9" ht="12" customHeight="1" x14ac:dyDescent="0.15">
      <c r="B148" s="21" t="s">
        <v>359</v>
      </c>
      <c r="C148" s="21" t="s">
        <v>172</v>
      </c>
      <c r="D148" s="21" t="s">
        <v>360</v>
      </c>
      <c r="E148" s="21" t="s">
        <v>361</v>
      </c>
      <c r="F148" s="21" t="s">
        <v>339</v>
      </c>
      <c r="G148" s="23">
        <v>1318.62</v>
      </c>
    </row>
    <row r="149" spans="1:9" ht="12" customHeight="1" x14ac:dyDescent="0.15">
      <c r="B149" s="21" t="s">
        <v>359</v>
      </c>
      <c r="C149" s="21" t="s">
        <v>172</v>
      </c>
      <c r="D149" s="21" t="s">
        <v>362</v>
      </c>
      <c r="E149" s="21" t="s">
        <v>241</v>
      </c>
      <c r="F149" s="21" t="s">
        <v>336</v>
      </c>
      <c r="G149" s="23">
        <v>679.82</v>
      </c>
    </row>
    <row r="150" spans="1:9" ht="12" customHeight="1" x14ac:dyDescent="0.15">
      <c r="B150" s="21" t="s">
        <v>363</v>
      </c>
      <c r="C150" s="21" t="s">
        <v>172</v>
      </c>
      <c r="D150" s="21" t="s">
        <v>364</v>
      </c>
      <c r="E150" s="21" t="s">
        <v>365</v>
      </c>
      <c r="F150" s="21" t="s">
        <v>339</v>
      </c>
      <c r="G150" s="23">
        <v>342.17</v>
      </c>
    </row>
    <row r="151" spans="1:9" ht="12" customHeight="1" x14ac:dyDescent="0.15">
      <c r="B151" s="21" t="s">
        <v>363</v>
      </c>
      <c r="C151" s="21" t="s">
        <v>172</v>
      </c>
      <c r="D151" s="21" t="s">
        <v>366</v>
      </c>
      <c r="E151" s="21" t="s">
        <v>367</v>
      </c>
      <c r="F151" s="21" t="s">
        <v>336</v>
      </c>
      <c r="G151" s="23">
        <v>373.72</v>
      </c>
    </row>
    <row r="152" spans="1:9" ht="12" customHeight="1" x14ac:dyDescent="0.15">
      <c r="F152" s="18" t="s">
        <v>188</v>
      </c>
      <c r="G152" s="24">
        <v>35337</v>
      </c>
      <c r="H152" s="24">
        <v>0</v>
      </c>
      <c r="I152" s="24">
        <v>35337</v>
      </c>
    </row>
    <row r="153" spans="1:9" ht="12" customHeight="1" x14ac:dyDescent="0.15">
      <c r="F153" s="18" t="s">
        <v>189</v>
      </c>
      <c r="G153" s="18" t="s">
        <v>0</v>
      </c>
      <c r="H153" s="18" t="s">
        <v>0</v>
      </c>
      <c r="I153" s="24">
        <v>35337</v>
      </c>
    </row>
    <row r="155" spans="1:9" ht="12" customHeight="1" x14ac:dyDescent="0.15">
      <c r="A155" s="21" t="s">
        <v>124</v>
      </c>
      <c r="B155" s="34" t="s">
        <v>125</v>
      </c>
      <c r="C155" s="34"/>
      <c r="D155" s="34"/>
      <c r="E155" s="34"/>
      <c r="F155" s="21" t="s">
        <v>170</v>
      </c>
      <c r="I155" s="23">
        <v>0</v>
      </c>
    </row>
    <row r="156" spans="1:9" ht="12" customHeight="1" x14ac:dyDescent="0.15">
      <c r="B156" s="21" t="s">
        <v>368</v>
      </c>
      <c r="C156" s="21" t="s">
        <v>172</v>
      </c>
      <c r="D156" s="21" t="s">
        <v>369</v>
      </c>
      <c r="E156" s="21" t="s">
        <v>370</v>
      </c>
      <c r="F156" s="21" t="s">
        <v>280</v>
      </c>
      <c r="G156" s="23">
        <v>1248.53</v>
      </c>
    </row>
    <row r="157" spans="1:9" ht="12" customHeight="1" x14ac:dyDescent="0.15">
      <c r="B157" s="21" t="s">
        <v>371</v>
      </c>
      <c r="C157" s="21" t="s">
        <v>172</v>
      </c>
      <c r="D157" s="21" t="s">
        <v>369</v>
      </c>
      <c r="E157" s="21" t="s">
        <v>370</v>
      </c>
      <c r="F157" s="21" t="s">
        <v>280</v>
      </c>
      <c r="G157" s="23">
        <v>1098.25</v>
      </c>
    </row>
    <row r="158" spans="1:9" ht="12" customHeight="1" x14ac:dyDescent="0.15">
      <c r="B158" s="21" t="s">
        <v>372</v>
      </c>
      <c r="C158" s="21" t="s">
        <v>172</v>
      </c>
      <c r="D158" s="21" t="s">
        <v>373</v>
      </c>
      <c r="E158" s="21" t="s">
        <v>286</v>
      </c>
      <c r="F158" s="21" t="s">
        <v>280</v>
      </c>
      <c r="G158" s="23">
        <v>884.39</v>
      </c>
    </row>
    <row r="159" spans="1:9" ht="12" customHeight="1" x14ac:dyDescent="0.15">
      <c r="B159" s="21" t="s">
        <v>372</v>
      </c>
      <c r="C159" s="21" t="s">
        <v>172</v>
      </c>
      <c r="D159" s="21" t="s">
        <v>373</v>
      </c>
      <c r="E159" s="21" t="s">
        <v>286</v>
      </c>
      <c r="F159" s="21" t="s">
        <v>280</v>
      </c>
      <c r="G159" s="23">
        <v>1002.88</v>
      </c>
    </row>
    <row r="160" spans="1:9" ht="12" customHeight="1" x14ac:dyDescent="0.15">
      <c r="B160" s="21" t="s">
        <v>374</v>
      </c>
      <c r="C160" s="21" t="s">
        <v>172</v>
      </c>
      <c r="D160" s="21" t="s">
        <v>375</v>
      </c>
      <c r="E160" s="21" t="s">
        <v>376</v>
      </c>
      <c r="F160" s="21" t="s">
        <v>280</v>
      </c>
      <c r="G160" s="23">
        <v>890.17</v>
      </c>
    </row>
    <row r="161" spans="1:9" ht="12" customHeight="1" x14ac:dyDescent="0.15">
      <c r="B161" s="21" t="s">
        <v>374</v>
      </c>
      <c r="C161" s="21" t="s">
        <v>172</v>
      </c>
      <c r="D161" s="21" t="s">
        <v>375</v>
      </c>
      <c r="E161" s="21" t="s">
        <v>376</v>
      </c>
      <c r="F161" s="21" t="s">
        <v>280</v>
      </c>
      <c r="G161" s="23">
        <v>1017.33</v>
      </c>
    </row>
    <row r="162" spans="1:9" ht="12" customHeight="1" x14ac:dyDescent="0.15">
      <c r="B162" s="21" t="s">
        <v>377</v>
      </c>
      <c r="C162" s="21" t="s">
        <v>172</v>
      </c>
      <c r="D162" s="21" t="s">
        <v>378</v>
      </c>
      <c r="E162" s="21" t="s">
        <v>244</v>
      </c>
      <c r="F162" s="21" t="s">
        <v>280</v>
      </c>
      <c r="G162" s="23">
        <v>1043.3399999999999</v>
      </c>
    </row>
    <row r="163" spans="1:9" ht="12" customHeight="1" x14ac:dyDescent="0.15">
      <c r="B163" s="21" t="s">
        <v>377</v>
      </c>
      <c r="C163" s="21" t="s">
        <v>172</v>
      </c>
      <c r="D163" s="21" t="s">
        <v>378</v>
      </c>
      <c r="E163" s="21" t="s">
        <v>244</v>
      </c>
      <c r="F163" s="21" t="s">
        <v>280</v>
      </c>
      <c r="G163" s="23">
        <v>953.75</v>
      </c>
    </row>
    <row r="164" spans="1:9" ht="12" customHeight="1" x14ac:dyDescent="0.15">
      <c r="F164" s="18" t="s">
        <v>188</v>
      </c>
      <c r="G164" s="24">
        <v>8138.64</v>
      </c>
      <c r="H164" s="24">
        <v>0</v>
      </c>
      <c r="I164" s="24">
        <v>8138.64</v>
      </c>
    </row>
    <row r="165" spans="1:9" ht="12" customHeight="1" x14ac:dyDescent="0.15">
      <c r="F165" s="18" t="s">
        <v>189</v>
      </c>
      <c r="G165" s="18" t="s">
        <v>0</v>
      </c>
      <c r="H165" s="18" t="s">
        <v>0</v>
      </c>
      <c r="I165" s="24">
        <v>8138.64</v>
      </c>
    </row>
    <row r="167" spans="1:9" ht="12" customHeight="1" x14ac:dyDescent="0.15">
      <c r="A167" s="21" t="s">
        <v>126</v>
      </c>
      <c r="B167" s="34" t="s">
        <v>127</v>
      </c>
      <c r="C167" s="34"/>
      <c r="D167" s="34"/>
      <c r="E167" s="34"/>
      <c r="F167" s="21" t="s">
        <v>170</v>
      </c>
      <c r="I167" s="23">
        <v>0</v>
      </c>
    </row>
    <row r="168" spans="1:9" ht="12" customHeight="1" x14ac:dyDescent="0.15">
      <c r="B168" s="21" t="s">
        <v>379</v>
      </c>
      <c r="C168" s="21" t="s">
        <v>172</v>
      </c>
      <c r="D168" s="21" t="s">
        <v>369</v>
      </c>
      <c r="E168" s="21" t="s">
        <v>370</v>
      </c>
      <c r="F168" s="21" t="s">
        <v>280</v>
      </c>
      <c r="G168" s="23">
        <v>1347.84</v>
      </c>
    </row>
    <row r="169" spans="1:9" ht="12" customHeight="1" x14ac:dyDescent="0.15">
      <c r="B169" s="21" t="s">
        <v>371</v>
      </c>
      <c r="C169" s="21" t="s">
        <v>172</v>
      </c>
      <c r="D169" s="21" t="s">
        <v>369</v>
      </c>
      <c r="E169" s="21" t="s">
        <v>370</v>
      </c>
      <c r="F169" s="21" t="s">
        <v>280</v>
      </c>
      <c r="G169" s="23">
        <v>1179.3599999999999</v>
      </c>
    </row>
    <row r="170" spans="1:9" ht="12" customHeight="1" x14ac:dyDescent="0.15">
      <c r="B170" s="21" t="s">
        <v>380</v>
      </c>
      <c r="C170" s="21" t="s">
        <v>172</v>
      </c>
      <c r="D170" s="21" t="s">
        <v>373</v>
      </c>
      <c r="E170" s="21" t="s">
        <v>286</v>
      </c>
      <c r="F170" s="21" t="s">
        <v>280</v>
      </c>
      <c r="G170" s="23">
        <v>939.6</v>
      </c>
    </row>
    <row r="171" spans="1:9" ht="12" customHeight="1" x14ac:dyDescent="0.15">
      <c r="B171" s="21" t="s">
        <v>380</v>
      </c>
      <c r="C171" s="21" t="s">
        <v>172</v>
      </c>
      <c r="D171" s="21" t="s">
        <v>373</v>
      </c>
      <c r="E171" s="21" t="s">
        <v>286</v>
      </c>
      <c r="F171" s="21" t="s">
        <v>280</v>
      </c>
      <c r="G171" s="23">
        <v>1072.44</v>
      </c>
    </row>
    <row r="172" spans="1:9" ht="12" customHeight="1" x14ac:dyDescent="0.15">
      <c r="B172" s="21" t="s">
        <v>374</v>
      </c>
      <c r="C172" s="21" t="s">
        <v>172</v>
      </c>
      <c r="D172" s="21" t="s">
        <v>375</v>
      </c>
      <c r="E172" s="21" t="s">
        <v>376</v>
      </c>
      <c r="F172" s="21" t="s">
        <v>280</v>
      </c>
      <c r="G172" s="23">
        <v>946.08</v>
      </c>
    </row>
    <row r="173" spans="1:9" ht="12" customHeight="1" x14ac:dyDescent="0.15">
      <c r="B173" s="21" t="s">
        <v>374</v>
      </c>
      <c r="C173" s="21" t="s">
        <v>172</v>
      </c>
      <c r="D173" s="21" t="s">
        <v>375</v>
      </c>
      <c r="E173" s="21" t="s">
        <v>376</v>
      </c>
      <c r="F173" s="21" t="s">
        <v>280</v>
      </c>
      <c r="G173" s="23">
        <v>1088.6400000000001</v>
      </c>
    </row>
    <row r="174" spans="1:9" ht="12" customHeight="1" x14ac:dyDescent="0.15">
      <c r="B174" s="21" t="s">
        <v>377</v>
      </c>
      <c r="C174" s="21" t="s">
        <v>172</v>
      </c>
      <c r="D174" s="21" t="s">
        <v>378</v>
      </c>
      <c r="E174" s="21" t="s">
        <v>244</v>
      </c>
      <c r="F174" s="21" t="s">
        <v>280</v>
      </c>
      <c r="G174" s="23">
        <v>1117.8</v>
      </c>
    </row>
    <row r="175" spans="1:9" ht="12" customHeight="1" x14ac:dyDescent="0.15">
      <c r="B175" s="21" t="s">
        <v>377</v>
      </c>
      <c r="C175" s="21" t="s">
        <v>172</v>
      </c>
      <c r="D175" s="21" t="s">
        <v>378</v>
      </c>
      <c r="E175" s="21" t="s">
        <v>244</v>
      </c>
      <c r="F175" s="21" t="s">
        <v>280</v>
      </c>
      <c r="G175" s="23">
        <v>1017.36</v>
      </c>
    </row>
    <row r="176" spans="1:9" ht="12" customHeight="1" x14ac:dyDescent="0.15">
      <c r="F176" s="18" t="s">
        <v>188</v>
      </c>
      <c r="G176" s="24">
        <v>8709.1200000000008</v>
      </c>
      <c r="H176" s="24">
        <v>0</v>
      </c>
      <c r="I176" s="24">
        <v>8709.1200000000008</v>
      </c>
    </row>
    <row r="177" spans="1:9" ht="12" customHeight="1" x14ac:dyDescent="0.15">
      <c r="F177" s="18" t="s">
        <v>189</v>
      </c>
      <c r="G177" s="18" t="s">
        <v>0</v>
      </c>
      <c r="H177" s="18" t="s">
        <v>0</v>
      </c>
      <c r="I177" s="24">
        <v>8709.1200000000008</v>
      </c>
    </row>
    <row r="179" spans="1:9" ht="12" customHeight="1" x14ac:dyDescent="0.15">
      <c r="A179" s="21" t="s">
        <v>128</v>
      </c>
      <c r="B179" s="34" t="s">
        <v>129</v>
      </c>
      <c r="C179" s="34"/>
      <c r="D179" s="34"/>
      <c r="E179" s="34"/>
      <c r="F179" s="21" t="s">
        <v>170</v>
      </c>
      <c r="I179" s="23">
        <v>0</v>
      </c>
    </row>
    <row r="180" spans="1:9" ht="12" customHeight="1" x14ac:dyDescent="0.15">
      <c r="B180" s="21" t="s">
        <v>381</v>
      </c>
      <c r="C180" s="21" t="s">
        <v>172</v>
      </c>
      <c r="D180" s="21" t="s">
        <v>382</v>
      </c>
      <c r="E180" s="21" t="s">
        <v>174</v>
      </c>
      <c r="F180" s="21" t="s">
        <v>383</v>
      </c>
      <c r="G180" s="23">
        <v>212.19</v>
      </c>
    </row>
    <row r="181" spans="1:9" ht="12" customHeight="1" x14ac:dyDescent="0.15">
      <c r="B181" s="21" t="s">
        <v>384</v>
      </c>
      <c r="C181" s="21" t="s">
        <v>172</v>
      </c>
      <c r="D181" s="21" t="s">
        <v>385</v>
      </c>
      <c r="E181" s="21" t="s">
        <v>174</v>
      </c>
      <c r="F181" s="21" t="s">
        <v>386</v>
      </c>
      <c r="G181" s="23">
        <v>30</v>
      </c>
    </row>
    <row r="182" spans="1:9" ht="12" customHeight="1" x14ac:dyDescent="0.15">
      <c r="B182" s="21" t="s">
        <v>387</v>
      </c>
      <c r="C182" s="21" t="s">
        <v>172</v>
      </c>
      <c r="D182" s="21" t="s">
        <v>388</v>
      </c>
      <c r="E182" s="21" t="s">
        <v>177</v>
      </c>
      <c r="F182" s="21" t="s">
        <v>383</v>
      </c>
      <c r="G182" s="23">
        <v>214.5</v>
      </c>
    </row>
    <row r="183" spans="1:9" ht="12" customHeight="1" x14ac:dyDescent="0.15">
      <c r="B183" s="21" t="s">
        <v>384</v>
      </c>
      <c r="C183" s="21" t="s">
        <v>172</v>
      </c>
      <c r="D183" s="21" t="s">
        <v>389</v>
      </c>
      <c r="E183" s="21" t="s">
        <v>177</v>
      </c>
      <c r="F183" s="21" t="s">
        <v>386</v>
      </c>
      <c r="G183" s="23">
        <v>30</v>
      </c>
    </row>
    <row r="184" spans="1:9" ht="12" customHeight="1" x14ac:dyDescent="0.15">
      <c r="B184" s="21" t="s">
        <v>384</v>
      </c>
      <c r="C184" s="21" t="s">
        <v>172</v>
      </c>
      <c r="D184" s="21" t="s">
        <v>390</v>
      </c>
      <c r="E184" s="21" t="s">
        <v>179</v>
      </c>
      <c r="F184" s="21" t="s">
        <v>386</v>
      </c>
      <c r="G184" s="23">
        <v>30</v>
      </c>
    </row>
    <row r="185" spans="1:9" ht="12" customHeight="1" x14ac:dyDescent="0.15">
      <c r="B185" s="21" t="s">
        <v>391</v>
      </c>
      <c r="C185" s="21" t="s">
        <v>172</v>
      </c>
      <c r="D185" s="21" t="s">
        <v>392</v>
      </c>
      <c r="E185" s="21" t="s">
        <v>216</v>
      </c>
      <c r="F185" s="21" t="s">
        <v>383</v>
      </c>
      <c r="G185" s="23">
        <v>213.49</v>
      </c>
    </row>
    <row r="186" spans="1:9" ht="12" customHeight="1" x14ac:dyDescent="0.15">
      <c r="B186" s="21" t="s">
        <v>393</v>
      </c>
      <c r="C186" s="21" t="s">
        <v>172</v>
      </c>
      <c r="D186" s="21" t="s">
        <v>394</v>
      </c>
      <c r="E186" s="21" t="s">
        <v>181</v>
      </c>
      <c r="F186" s="21" t="s">
        <v>383</v>
      </c>
      <c r="G186" s="23">
        <v>213.49</v>
      </c>
    </row>
    <row r="187" spans="1:9" ht="12" customHeight="1" x14ac:dyDescent="0.15">
      <c r="B187" s="21" t="s">
        <v>384</v>
      </c>
      <c r="C187" s="21" t="s">
        <v>172</v>
      </c>
      <c r="D187" s="21" t="s">
        <v>395</v>
      </c>
      <c r="E187" s="21" t="s">
        <v>181</v>
      </c>
      <c r="F187" s="21" t="s">
        <v>386</v>
      </c>
      <c r="G187" s="23">
        <v>30</v>
      </c>
    </row>
    <row r="188" spans="1:9" ht="12" customHeight="1" x14ac:dyDescent="0.15">
      <c r="B188" s="21" t="s">
        <v>384</v>
      </c>
      <c r="C188" s="21" t="s">
        <v>172</v>
      </c>
      <c r="D188" s="21" t="s">
        <v>396</v>
      </c>
      <c r="E188" s="21" t="s">
        <v>183</v>
      </c>
      <c r="F188" s="21" t="s">
        <v>386</v>
      </c>
      <c r="G188" s="23">
        <v>30</v>
      </c>
    </row>
    <row r="189" spans="1:9" ht="12" customHeight="1" x14ac:dyDescent="0.15">
      <c r="B189" s="21" t="s">
        <v>397</v>
      </c>
      <c r="C189" s="21" t="s">
        <v>172</v>
      </c>
      <c r="D189" s="21" t="s">
        <v>398</v>
      </c>
      <c r="E189" s="21" t="s">
        <v>399</v>
      </c>
      <c r="F189" s="21" t="s">
        <v>383</v>
      </c>
      <c r="G189" s="23">
        <v>252.25</v>
      </c>
    </row>
    <row r="190" spans="1:9" ht="12" customHeight="1" x14ac:dyDescent="0.15">
      <c r="B190" s="21" t="s">
        <v>384</v>
      </c>
      <c r="C190" s="21" t="s">
        <v>172</v>
      </c>
      <c r="D190" s="21" t="s">
        <v>400</v>
      </c>
      <c r="E190" s="21" t="s">
        <v>185</v>
      </c>
      <c r="F190" s="21" t="s">
        <v>386</v>
      </c>
      <c r="G190" s="23">
        <v>30</v>
      </c>
    </row>
    <row r="191" spans="1:9" ht="12" customHeight="1" x14ac:dyDescent="0.15">
      <c r="B191" s="21" t="s">
        <v>401</v>
      </c>
      <c r="C191" s="21" t="s">
        <v>172</v>
      </c>
      <c r="D191" s="21" t="s">
        <v>402</v>
      </c>
      <c r="E191" s="21" t="s">
        <v>203</v>
      </c>
      <c r="F191" s="21" t="s">
        <v>383</v>
      </c>
      <c r="G191" s="23">
        <v>253.09</v>
      </c>
    </row>
    <row r="192" spans="1:9" ht="12" customHeight="1" x14ac:dyDescent="0.15">
      <c r="B192" s="21" t="s">
        <v>403</v>
      </c>
      <c r="C192" s="21" t="s">
        <v>172</v>
      </c>
      <c r="D192" s="21" t="s">
        <v>404</v>
      </c>
      <c r="E192" s="21" t="s">
        <v>187</v>
      </c>
      <c r="F192" s="21" t="s">
        <v>383</v>
      </c>
      <c r="G192" s="23">
        <v>216.59</v>
      </c>
    </row>
    <row r="193" spans="1:9" ht="12" customHeight="1" x14ac:dyDescent="0.15">
      <c r="B193" s="21" t="s">
        <v>384</v>
      </c>
      <c r="C193" s="21" t="s">
        <v>172</v>
      </c>
      <c r="D193" s="21" t="s">
        <v>405</v>
      </c>
      <c r="E193" s="21" t="s">
        <v>187</v>
      </c>
      <c r="F193" s="21" t="s">
        <v>386</v>
      </c>
      <c r="G193" s="23">
        <v>30</v>
      </c>
    </row>
    <row r="194" spans="1:9" ht="12" customHeight="1" x14ac:dyDescent="0.15">
      <c r="F194" s="18" t="s">
        <v>188</v>
      </c>
      <c r="G194" s="24">
        <v>1785.6</v>
      </c>
      <c r="H194" s="24">
        <v>0</v>
      </c>
      <c r="I194" s="24">
        <v>1785.6</v>
      </c>
    </row>
    <row r="195" spans="1:9" ht="12" customHeight="1" x14ac:dyDescent="0.15">
      <c r="F195" s="18" t="s">
        <v>189</v>
      </c>
      <c r="G195" s="18" t="s">
        <v>0</v>
      </c>
      <c r="H195" s="18" t="s">
        <v>0</v>
      </c>
      <c r="I195" s="24">
        <v>1785.6</v>
      </c>
    </row>
    <row r="197" spans="1:9" ht="12" customHeight="1" x14ac:dyDescent="0.15">
      <c r="A197" s="21" t="s">
        <v>132</v>
      </c>
      <c r="B197" s="34" t="s">
        <v>133</v>
      </c>
      <c r="C197" s="34"/>
      <c r="D197" s="34"/>
      <c r="E197" s="34"/>
      <c r="F197" s="21" t="s">
        <v>170</v>
      </c>
      <c r="I197" s="23">
        <v>0</v>
      </c>
    </row>
    <row r="198" spans="1:9" ht="12" customHeight="1" x14ac:dyDescent="0.15">
      <c r="B198" s="21" t="s">
        <v>406</v>
      </c>
      <c r="C198" s="21" t="s">
        <v>172</v>
      </c>
      <c r="D198" s="21" t="s">
        <v>407</v>
      </c>
      <c r="E198" s="21" t="s">
        <v>210</v>
      </c>
      <c r="F198" s="21" t="s">
        <v>408</v>
      </c>
      <c r="G198" s="23">
        <v>240</v>
      </c>
    </row>
    <row r="199" spans="1:9" ht="12" customHeight="1" x14ac:dyDescent="0.15">
      <c r="F199" s="18" t="s">
        <v>188</v>
      </c>
      <c r="G199" s="24">
        <v>240</v>
      </c>
      <c r="H199" s="24">
        <v>0</v>
      </c>
      <c r="I199" s="24">
        <v>240</v>
      </c>
    </row>
    <row r="200" spans="1:9" ht="12" customHeight="1" x14ac:dyDescent="0.15">
      <c r="F200" s="18" t="s">
        <v>189</v>
      </c>
      <c r="G200" s="18" t="s">
        <v>0</v>
      </c>
      <c r="H200" s="18" t="s">
        <v>0</v>
      </c>
      <c r="I200" s="24">
        <v>240</v>
      </c>
    </row>
    <row r="202" spans="1:9" ht="12" customHeight="1" x14ac:dyDescent="0.15">
      <c r="A202" s="21" t="s">
        <v>65</v>
      </c>
      <c r="B202" s="34" t="s">
        <v>66</v>
      </c>
      <c r="C202" s="34"/>
      <c r="D202" s="34"/>
      <c r="E202" s="34"/>
      <c r="F202" s="21" t="s">
        <v>170</v>
      </c>
      <c r="I202" s="23">
        <v>0</v>
      </c>
    </row>
    <row r="203" spans="1:9" ht="12" customHeight="1" x14ac:dyDescent="0.15">
      <c r="B203" s="21" t="s">
        <v>409</v>
      </c>
      <c r="C203" s="21" t="s">
        <v>172</v>
      </c>
      <c r="D203" s="21" t="s">
        <v>410</v>
      </c>
      <c r="E203" s="21" t="s">
        <v>226</v>
      </c>
      <c r="F203" s="21" t="s">
        <v>411</v>
      </c>
      <c r="G203" s="23">
        <v>737.31</v>
      </c>
    </row>
    <row r="204" spans="1:9" ht="12" customHeight="1" x14ac:dyDescent="0.15">
      <c r="B204" s="21" t="s">
        <v>412</v>
      </c>
      <c r="C204" s="21" t="s">
        <v>172</v>
      </c>
      <c r="D204" s="21" t="s">
        <v>413</v>
      </c>
      <c r="E204" s="21" t="s">
        <v>195</v>
      </c>
      <c r="F204" s="21" t="s">
        <v>414</v>
      </c>
      <c r="G204" s="23">
        <v>1967.06</v>
      </c>
    </row>
    <row r="205" spans="1:9" ht="12" customHeight="1" x14ac:dyDescent="0.15">
      <c r="B205" s="21" t="s">
        <v>415</v>
      </c>
      <c r="C205" s="21" t="s">
        <v>172</v>
      </c>
      <c r="D205" s="21" t="s">
        <v>416</v>
      </c>
      <c r="E205" s="21" t="s">
        <v>417</v>
      </c>
      <c r="F205" s="21" t="s">
        <v>294</v>
      </c>
      <c r="G205" s="23">
        <v>195</v>
      </c>
    </row>
    <row r="206" spans="1:9" ht="12" customHeight="1" x14ac:dyDescent="0.15">
      <c r="B206" s="21" t="s">
        <v>418</v>
      </c>
      <c r="C206" s="21" t="s">
        <v>172</v>
      </c>
      <c r="D206" s="21" t="s">
        <v>373</v>
      </c>
      <c r="E206" s="21" t="s">
        <v>286</v>
      </c>
      <c r="F206" s="21" t="s">
        <v>280</v>
      </c>
      <c r="G206" s="23">
        <v>120</v>
      </c>
    </row>
    <row r="207" spans="1:9" ht="12" customHeight="1" x14ac:dyDescent="0.15">
      <c r="B207" s="21" t="s">
        <v>419</v>
      </c>
      <c r="C207" s="21" t="s">
        <v>172</v>
      </c>
      <c r="D207" s="21" t="s">
        <v>420</v>
      </c>
      <c r="E207" s="21" t="s">
        <v>421</v>
      </c>
      <c r="F207" s="21" t="s">
        <v>414</v>
      </c>
      <c r="G207" s="23">
        <v>382.3</v>
      </c>
    </row>
    <row r="208" spans="1:9" ht="12" customHeight="1" x14ac:dyDescent="0.15">
      <c r="B208" s="21" t="s">
        <v>422</v>
      </c>
      <c r="C208" s="21" t="s">
        <v>172</v>
      </c>
      <c r="D208" s="21" t="s">
        <v>423</v>
      </c>
      <c r="E208" s="21" t="s">
        <v>302</v>
      </c>
      <c r="F208" s="21" t="s">
        <v>411</v>
      </c>
      <c r="G208" s="23">
        <v>195.11</v>
      </c>
    </row>
    <row r="209" spans="1:9" ht="12" customHeight="1" x14ac:dyDescent="0.15">
      <c r="F209" s="18" t="s">
        <v>188</v>
      </c>
      <c r="G209" s="24">
        <v>3596.78</v>
      </c>
      <c r="H209" s="24">
        <v>0</v>
      </c>
      <c r="I209" s="24">
        <v>3596.78</v>
      </c>
    </row>
    <row r="210" spans="1:9" ht="12" customHeight="1" x14ac:dyDescent="0.15">
      <c r="F210" s="18" t="s">
        <v>189</v>
      </c>
      <c r="G210" s="18" t="s">
        <v>0</v>
      </c>
      <c r="H210" s="18" t="s">
        <v>0</v>
      </c>
      <c r="I210" s="24">
        <v>3596.78</v>
      </c>
    </row>
    <row r="212" spans="1:9" ht="12" customHeight="1" x14ac:dyDescent="0.15">
      <c r="A212" s="21" t="s">
        <v>67</v>
      </c>
      <c r="B212" s="34" t="s">
        <v>68</v>
      </c>
      <c r="C212" s="34"/>
      <c r="D212" s="34"/>
      <c r="E212" s="34"/>
      <c r="F212" s="18" t="s">
        <v>170</v>
      </c>
      <c r="G212" s="18" t="s">
        <v>0</v>
      </c>
      <c r="H212" s="18" t="s">
        <v>0</v>
      </c>
      <c r="I212" s="24">
        <v>0</v>
      </c>
    </row>
    <row r="213" spans="1:9" ht="12" customHeight="1" x14ac:dyDescent="0.15">
      <c r="F213" s="21" t="s">
        <v>424</v>
      </c>
      <c r="G213" s="23">
        <v>31014.9</v>
      </c>
    </row>
    <row r="214" spans="1:9" ht="12" customHeight="1" x14ac:dyDescent="0.15">
      <c r="F214" s="18" t="s">
        <v>188</v>
      </c>
      <c r="G214" s="24">
        <v>31014.9</v>
      </c>
      <c r="H214" s="24">
        <v>0</v>
      </c>
      <c r="I214" s="24">
        <v>31014.9</v>
      </c>
    </row>
    <row r="215" spans="1:9" ht="12" customHeight="1" x14ac:dyDescent="0.15">
      <c r="F215" s="18" t="s">
        <v>189</v>
      </c>
      <c r="G215" s="18" t="s">
        <v>0</v>
      </c>
      <c r="H215" s="18" t="s">
        <v>0</v>
      </c>
      <c r="I215" s="24">
        <v>31014.9</v>
      </c>
    </row>
    <row r="217" spans="1:9" ht="12" customHeight="1" x14ac:dyDescent="0.15">
      <c r="A217" s="21" t="s">
        <v>69</v>
      </c>
      <c r="B217" s="34" t="s">
        <v>70</v>
      </c>
      <c r="C217" s="34"/>
      <c r="D217" s="34"/>
      <c r="E217" s="34"/>
      <c r="F217" s="21" t="s">
        <v>170</v>
      </c>
      <c r="I217" s="23">
        <v>0</v>
      </c>
    </row>
    <row r="218" spans="1:9" ht="12" customHeight="1" x14ac:dyDescent="0.15">
      <c r="B218" s="21" t="s">
        <v>425</v>
      </c>
      <c r="C218" s="21" t="s">
        <v>266</v>
      </c>
      <c r="D218" s="21" t="s">
        <v>426</v>
      </c>
      <c r="E218" s="21" t="s">
        <v>427</v>
      </c>
      <c r="F218" s="21" t="s">
        <v>428</v>
      </c>
      <c r="G218" s="23">
        <v>191.96</v>
      </c>
    </row>
    <row r="219" spans="1:9" ht="12" customHeight="1" x14ac:dyDescent="0.15">
      <c r="B219" s="21" t="s">
        <v>425</v>
      </c>
      <c r="C219" s="21" t="s">
        <v>266</v>
      </c>
      <c r="D219" s="21" t="s">
        <v>429</v>
      </c>
      <c r="E219" s="21" t="s">
        <v>430</v>
      </c>
      <c r="F219" s="21" t="s">
        <v>428</v>
      </c>
      <c r="G219" s="23">
        <v>203.48</v>
      </c>
    </row>
    <row r="220" spans="1:9" ht="12" customHeight="1" x14ac:dyDescent="0.15">
      <c r="B220" s="21" t="s">
        <v>425</v>
      </c>
      <c r="C220" s="21" t="s">
        <v>266</v>
      </c>
      <c r="D220" s="21" t="s">
        <v>431</v>
      </c>
      <c r="E220" s="21" t="s">
        <v>229</v>
      </c>
      <c r="F220" s="21" t="s">
        <v>428</v>
      </c>
      <c r="G220" s="23">
        <v>197.71</v>
      </c>
    </row>
    <row r="221" spans="1:9" ht="12" customHeight="1" x14ac:dyDescent="0.15">
      <c r="B221" s="21" t="s">
        <v>425</v>
      </c>
      <c r="C221" s="21" t="s">
        <v>266</v>
      </c>
      <c r="D221" s="21" t="s">
        <v>432</v>
      </c>
      <c r="E221" s="21" t="s">
        <v>433</v>
      </c>
      <c r="F221" s="21" t="s">
        <v>428</v>
      </c>
      <c r="G221" s="23">
        <v>186.54</v>
      </c>
    </row>
    <row r="222" spans="1:9" ht="12" customHeight="1" x14ac:dyDescent="0.15">
      <c r="B222" s="21" t="s">
        <v>425</v>
      </c>
      <c r="C222" s="21" t="s">
        <v>266</v>
      </c>
      <c r="D222" s="21" t="s">
        <v>434</v>
      </c>
      <c r="E222" s="21" t="s">
        <v>435</v>
      </c>
      <c r="F222" s="21" t="s">
        <v>428</v>
      </c>
      <c r="G222" s="23">
        <v>184.42</v>
      </c>
    </row>
    <row r="223" spans="1:9" ht="12" customHeight="1" x14ac:dyDescent="0.15">
      <c r="B223" s="21" t="s">
        <v>425</v>
      </c>
      <c r="C223" s="21" t="s">
        <v>266</v>
      </c>
      <c r="D223" s="21" t="s">
        <v>436</v>
      </c>
      <c r="E223" s="21" t="s">
        <v>437</v>
      </c>
      <c r="F223" s="21" t="s">
        <v>428</v>
      </c>
      <c r="G223" s="23">
        <v>182.18</v>
      </c>
    </row>
    <row r="224" spans="1:9" ht="12" customHeight="1" x14ac:dyDescent="0.15">
      <c r="B224" s="21" t="s">
        <v>425</v>
      </c>
      <c r="C224" s="21" t="s">
        <v>266</v>
      </c>
      <c r="D224" s="21" t="s">
        <v>438</v>
      </c>
      <c r="E224" s="21" t="s">
        <v>439</v>
      </c>
      <c r="F224" s="21" t="s">
        <v>428</v>
      </c>
      <c r="G224" s="23">
        <v>169.47</v>
      </c>
    </row>
    <row r="225" spans="1:9" ht="12" customHeight="1" x14ac:dyDescent="0.15">
      <c r="B225" s="21" t="s">
        <v>425</v>
      </c>
      <c r="C225" s="21" t="s">
        <v>266</v>
      </c>
      <c r="D225" s="21" t="s">
        <v>440</v>
      </c>
      <c r="E225" s="21" t="s">
        <v>441</v>
      </c>
      <c r="F225" s="21" t="s">
        <v>428</v>
      </c>
      <c r="G225" s="23">
        <v>169.47</v>
      </c>
    </row>
    <row r="226" spans="1:9" ht="12" customHeight="1" x14ac:dyDescent="0.15">
      <c r="B226" s="21" t="s">
        <v>425</v>
      </c>
      <c r="C226" s="21" t="s">
        <v>266</v>
      </c>
      <c r="D226" s="21" t="s">
        <v>442</v>
      </c>
      <c r="E226" s="21" t="s">
        <v>238</v>
      </c>
      <c r="F226" s="21" t="s">
        <v>428</v>
      </c>
      <c r="G226" s="23">
        <v>169.47</v>
      </c>
    </row>
    <row r="227" spans="1:9" ht="12" customHeight="1" x14ac:dyDescent="0.15">
      <c r="B227" s="21" t="s">
        <v>425</v>
      </c>
      <c r="C227" s="21" t="s">
        <v>266</v>
      </c>
      <c r="D227" s="21" t="s">
        <v>443</v>
      </c>
      <c r="E227" s="21" t="s">
        <v>444</v>
      </c>
      <c r="F227" s="21" t="s">
        <v>428</v>
      </c>
      <c r="G227" s="23">
        <v>169.47</v>
      </c>
    </row>
    <row r="228" spans="1:9" ht="12" customHeight="1" x14ac:dyDescent="0.15">
      <c r="B228" s="21" t="s">
        <v>425</v>
      </c>
      <c r="C228" s="21" t="s">
        <v>266</v>
      </c>
      <c r="D228" s="21" t="s">
        <v>445</v>
      </c>
      <c r="E228" s="21" t="s">
        <v>446</v>
      </c>
      <c r="F228" s="21" t="s">
        <v>428</v>
      </c>
      <c r="G228" s="23">
        <v>169.47</v>
      </c>
    </row>
    <row r="229" spans="1:9" ht="12" customHeight="1" x14ac:dyDescent="0.15">
      <c r="B229" s="21" t="s">
        <v>425</v>
      </c>
      <c r="C229" s="21" t="s">
        <v>266</v>
      </c>
      <c r="D229" s="21" t="s">
        <v>447</v>
      </c>
      <c r="E229" s="21" t="s">
        <v>448</v>
      </c>
      <c r="F229" s="21" t="s">
        <v>428</v>
      </c>
      <c r="G229" s="23">
        <v>169.47</v>
      </c>
    </row>
    <row r="230" spans="1:9" ht="12" customHeight="1" x14ac:dyDescent="0.15">
      <c r="B230" s="21" t="s">
        <v>425</v>
      </c>
      <c r="C230" s="21" t="s">
        <v>266</v>
      </c>
      <c r="D230" s="21" t="s">
        <v>449</v>
      </c>
      <c r="E230" s="21" t="s">
        <v>244</v>
      </c>
      <c r="F230" s="21" t="s">
        <v>428</v>
      </c>
      <c r="G230" s="23">
        <v>169.47</v>
      </c>
    </row>
    <row r="231" spans="1:9" ht="12" customHeight="1" x14ac:dyDescent="0.15">
      <c r="B231" s="21" t="s">
        <v>425</v>
      </c>
      <c r="C231" s="21" t="s">
        <v>266</v>
      </c>
      <c r="D231" s="21" t="s">
        <v>450</v>
      </c>
      <c r="E231" s="21" t="s">
        <v>207</v>
      </c>
      <c r="F231" s="21" t="s">
        <v>428</v>
      </c>
      <c r="G231" s="23">
        <v>169.47</v>
      </c>
    </row>
    <row r="232" spans="1:9" ht="12" customHeight="1" x14ac:dyDescent="0.15">
      <c r="F232" s="18" t="s">
        <v>188</v>
      </c>
      <c r="G232" s="24">
        <v>2502.0500000000002</v>
      </c>
      <c r="H232" s="24">
        <v>0</v>
      </c>
      <c r="I232" s="24">
        <v>2502.0500000000002</v>
      </c>
    </row>
    <row r="233" spans="1:9" ht="12" customHeight="1" x14ac:dyDescent="0.15">
      <c r="F233" s="18" t="s">
        <v>189</v>
      </c>
      <c r="G233" s="18" t="s">
        <v>0</v>
      </c>
      <c r="H233" s="18" t="s">
        <v>0</v>
      </c>
      <c r="I233" s="24">
        <v>2502.0500000000002</v>
      </c>
    </row>
    <row r="235" spans="1:9" ht="12" customHeight="1" x14ac:dyDescent="0.15">
      <c r="A235" s="21" t="s">
        <v>71</v>
      </c>
      <c r="B235" s="34" t="s">
        <v>72</v>
      </c>
      <c r="C235" s="34"/>
      <c r="D235" s="34"/>
      <c r="E235" s="34"/>
      <c r="F235" s="18" t="s">
        <v>170</v>
      </c>
      <c r="G235" s="18" t="s">
        <v>0</v>
      </c>
      <c r="H235" s="18" t="s">
        <v>0</v>
      </c>
      <c r="I235" s="24">
        <v>0</v>
      </c>
    </row>
    <row r="236" spans="1:9" ht="12" customHeight="1" x14ac:dyDescent="0.15">
      <c r="F236" s="21" t="s">
        <v>424</v>
      </c>
      <c r="G236" s="23">
        <v>10686</v>
      </c>
    </row>
    <row r="237" spans="1:9" ht="12" customHeight="1" x14ac:dyDescent="0.15">
      <c r="F237" s="18" t="s">
        <v>188</v>
      </c>
      <c r="G237" s="24">
        <v>10686</v>
      </c>
      <c r="H237" s="24">
        <v>0</v>
      </c>
      <c r="I237" s="24">
        <v>10686</v>
      </c>
    </row>
    <row r="238" spans="1:9" ht="12" customHeight="1" x14ac:dyDescent="0.15">
      <c r="F238" s="18" t="s">
        <v>189</v>
      </c>
      <c r="G238" s="18" t="s">
        <v>0</v>
      </c>
      <c r="H238" s="18" t="s">
        <v>0</v>
      </c>
      <c r="I238" s="24">
        <v>10686</v>
      </c>
    </row>
    <row r="240" spans="1:9" ht="12" customHeight="1" x14ac:dyDescent="0.15">
      <c r="A240" s="21" t="s">
        <v>73</v>
      </c>
      <c r="B240" s="34" t="s">
        <v>74</v>
      </c>
      <c r="C240" s="34"/>
      <c r="D240" s="34"/>
      <c r="E240" s="34"/>
      <c r="F240" s="21" t="s">
        <v>170</v>
      </c>
      <c r="I240" s="23">
        <v>0</v>
      </c>
    </row>
    <row r="241" spans="2:9" ht="12" customHeight="1" x14ac:dyDescent="0.15">
      <c r="B241" s="21" t="s">
        <v>74</v>
      </c>
      <c r="C241" s="21" t="s">
        <v>266</v>
      </c>
      <c r="D241" s="21" t="s">
        <v>426</v>
      </c>
      <c r="E241" s="21" t="s">
        <v>427</v>
      </c>
      <c r="F241" s="21" t="s">
        <v>428</v>
      </c>
      <c r="G241" s="23">
        <v>45.25</v>
      </c>
    </row>
    <row r="242" spans="2:9" ht="12" customHeight="1" x14ac:dyDescent="0.15">
      <c r="B242" s="21" t="s">
        <v>74</v>
      </c>
      <c r="C242" s="21" t="s">
        <v>266</v>
      </c>
      <c r="D242" s="21" t="s">
        <v>429</v>
      </c>
      <c r="E242" s="21" t="s">
        <v>430</v>
      </c>
      <c r="F242" s="21" t="s">
        <v>428</v>
      </c>
      <c r="G242" s="23">
        <v>45.25</v>
      </c>
    </row>
    <row r="243" spans="2:9" ht="12" customHeight="1" x14ac:dyDescent="0.15">
      <c r="B243" s="21" t="s">
        <v>74</v>
      </c>
      <c r="C243" s="21" t="s">
        <v>266</v>
      </c>
      <c r="D243" s="21" t="s">
        <v>431</v>
      </c>
      <c r="E243" s="21" t="s">
        <v>229</v>
      </c>
      <c r="F243" s="21" t="s">
        <v>428</v>
      </c>
      <c r="G243" s="23">
        <v>97</v>
      </c>
    </row>
    <row r="244" spans="2:9" ht="12" customHeight="1" x14ac:dyDescent="0.15">
      <c r="B244" s="21" t="s">
        <v>74</v>
      </c>
      <c r="C244" s="21" t="s">
        <v>266</v>
      </c>
      <c r="D244" s="21" t="s">
        <v>432</v>
      </c>
      <c r="E244" s="21" t="s">
        <v>433</v>
      </c>
      <c r="F244" s="21" t="s">
        <v>428</v>
      </c>
      <c r="G244" s="23">
        <v>45.25</v>
      </c>
    </row>
    <row r="245" spans="2:9" ht="12" customHeight="1" x14ac:dyDescent="0.15">
      <c r="B245" s="21" t="s">
        <v>74</v>
      </c>
      <c r="C245" s="21" t="s">
        <v>266</v>
      </c>
      <c r="D245" s="21" t="s">
        <v>434</v>
      </c>
      <c r="E245" s="21" t="s">
        <v>435</v>
      </c>
      <c r="F245" s="21" t="s">
        <v>428</v>
      </c>
      <c r="G245" s="23">
        <v>60.25</v>
      </c>
    </row>
    <row r="246" spans="2:9" ht="12" customHeight="1" x14ac:dyDescent="0.15">
      <c r="B246" s="21" t="s">
        <v>74</v>
      </c>
      <c r="C246" s="21" t="s">
        <v>266</v>
      </c>
      <c r="D246" s="21" t="s">
        <v>436</v>
      </c>
      <c r="E246" s="21" t="s">
        <v>437</v>
      </c>
      <c r="F246" s="21" t="s">
        <v>428</v>
      </c>
      <c r="G246" s="23">
        <v>45.25</v>
      </c>
    </row>
    <row r="247" spans="2:9" ht="12" customHeight="1" x14ac:dyDescent="0.15">
      <c r="B247" s="21" t="s">
        <v>74</v>
      </c>
      <c r="C247" s="21" t="s">
        <v>266</v>
      </c>
      <c r="D247" s="21" t="s">
        <v>438</v>
      </c>
      <c r="E247" s="21" t="s">
        <v>439</v>
      </c>
      <c r="F247" s="21" t="s">
        <v>428</v>
      </c>
      <c r="G247" s="23">
        <v>45.25</v>
      </c>
    </row>
    <row r="248" spans="2:9" ht="12" customHeight="1" x14ac:dyDescent="0.15">
      <c r="B248" s="21" t="s">
        <v>74</v>
      </c>
      <c r="C248" s="21" t="s">
        <v>266</v>
      </c>
      <c r="D248" s="21" t="s">
        <v>440</v>
      </c>
      <c r="E248" s="21" t="s">
        <v>441</v>
      </c>
      <c r="F248" s="21" t="s">
        <v>428</v>
      </c>
      <c r="G248" s="23">
        <v>45.25</v>
      </c>
    </row>
    <row r="249" spans="2:9" ht="12" customHeight="1" x14ac:dyDescent="0.15">
      <c r="B249" s="21" t="s">
        <v>74</v>
      </c>
      <c r="C249" s="21" t="s">
        <v>266</v>
      </c>
      <c r="D249" s="21" t="s">
        <v>442</v>
      </c>
      <c r="E249" s="21" t="s">
        <v>238</v>
      </c>
      <c r="F249" s="21" t="s">
        <v>428</v>
      </c>
      <c r="G249" s="23">
        <v>49.61</v>
      </c>
    </row>
    <row r="250" spans="2:9" ht="12" customHeight="1" x14ac:dyDescent="0.15">
      <c r="B250" s="21" t="s">
        <v>74</v>
      </c>
      <c r="C250" s="21" t="s">
        <v>266</v>
      </c>
      <c r="D250" s="21" t="s">
        <v>443</v>
      </c>
      <c r="E250" s="21" t="s">
        <v>444</v>
      </c>
      <c r="F250" s="21" t="s">
        <v>428</v>
      </c>
      <c r="G250" s="23">
        <v>49.61</v>
      </c>
    </row>
    <row r="251" spans="2:9" ht="12" customHeight="1" x14ac:dyDescent="0.15">
      <c r="B251" s="21" t="s">
        <v>74</v>
      </c>
      <c r="C251" s="21" t="s">
        <v>266</v>
      </c>
      <c r="D251" s="21" t="s">
        <v>445</v>
      </c>
      <c r="E251" s="21" t="s">
        <v>446</v>
      </c>
      <c r="F251" s="21" t="s">
        <v>428</v>
      </c>
      <c r="G251" s="23">
        <v>49.61</v>
      </c>
    </row>
    <row r="252" spans="2:9" ht="12" customHeight="1" x14ac:dyDescent="0.15">
      <c r="B252" s="21" t="s">
        <v>74</v>
      </c>
      <c r="C252" s="21" t="s">
        <v>266</v>
      </c>
      <c r="D252" s="21" t="s">
        <v>447</v>
      </c>
      <c r="E252" s="21" t="s">
        <v>448</v>
      </c>
      <c r="F252" s="21" t="s">
        <v>428</v>
      </c>
      <c r="G252" s="23">
        <v>49.61</v>
      </c>
    </row>
    <row r="253" spans="2:9" ht="12" customHeight="1" x14ac:dyDescent="0.15">
      <c r="B253" s="21" t="s">
        <v>74</v>
      </c>
      <c r="C253" s="21" t="s">
        <v>266</v>
      </c>
      <c r="D253" s="21" t="s">
        <v>449</v>
      </c>
      <c r="E253" s="21" t="s">
        <v>244</v>
      </c>
      <c r="F253" s="21" t="s">
        <v>428</v>
      </c>
      <c r="G253" s="23">
        <v>49.61</v>
      </c>
    </row>
    <row r="254" spans="2:9" ht="12" customHeight="1" x14ac:dyDescent="0.15">
      <c r="B254" s="21" t="s">
        <v>74</v>
      </c>
      <c r="C254" s="21" t="s">
        <v>266</v>
      </c>
      <c r="D254" s="21" t="s">
        <v>450</v>
      </c>
      <c r="E254" s="21" t="s">
        <v>207</v>
      </c>
      <c r="F254" s="21" t="s">
        <v>428</v>
      </c>
      <c r="G254" s="23">
        <v>49.61</v>
      </c>
    </row>
    <row r="255" spans="2:9" ht="12" customHeight="1" x14ac:dyDescent="0.15">
      <c r="F255" s="18" t="s">
        <v>188</v>
      </c>
      <c r="G255" s="24">
        <v>726.41</v>
      </c>
      <c r="H255" s="24">
        <v>0</v>
      </c>
      <c r="I255" s="24">
        <v>726.41</v>
      </c>
    </row>
    <row r="256" spans="2:9" ht="12" customHeight="1" x14ac:dyDescent="0.15">
      <c r="F256" s="18" t="s">
        <v>189</v>
      </c>
      <c r="G256" s="18" t="s">
        <v>0</v>
      </c>
      <c r="H256" s="18" t="s">
        <v>0</v>
      </c>
      <c r="I256" s="24">
        <v>726.41</v>
      </c>
    </row>
    <row r="258" spans="1:9" ht="12" customHeight="1" x14ac:dyDescent="0.15">
      <c r="A258" s="21" t="s">
        <v>75</v>
      </c>
      <c r="B258" s="34" t="s">
        <v>76</v>
      </c>
      <c r="C258" s="34"/>
      <c r="D258" s="34"/>
      <c r="E258" s="34"/>
      <c r="F258" s="21" t="s">
        <v>170</v>
      </c>
      <c r="I258" s="23">
        <v>0</v>
      </c>
    </row>
    <row r="259" spans="1:9" ht="12" customHeight="1" x14ac:dyDescent="0.15">
      <c r="B259" s="21" t="s">
        <v>451</v>
      </c>
      <c r="C259" s="21" t="s">
        <v>172</v>
      </c>
      <c r="D259" s="21" t="s">
        <v>452</v>
      </c>
      <c r="E259" s="21" t="s">
        <v>453</v>
      </c>
      <c r="F259" s="21" t="s">
        <v>454</v>
      </c>
      <c r="G259" s="23">
        <v>116</v>
      </c>
    </row>
    <row r="260" spans="1:9" ht="12" customHeight="1" x14ac:dyDescent="0.15">
      <c r="B260" s="21" t="s">
        <v>455</v>
      </c>
      <c r="C260" s="21" t="s">
        <v>172</v>
      </c>
      <c r="D260" s="21" t="s">
        <v>456</v>
      </c>
      <c r="E260" s="21" t="s">
        <v>305</v>
      </c>
      <c r="F260" s="21" t="s">
        <v>454</v>
      </c>
      <c r="G260" s="23">
        <v>116</v>
      </c>
    </row>
    <row r="261" spans="1:9" ht="12" customHeight="1" x14ac:dyDescent="0.15">
      <c r="B261" s="21" t="s">
        <v>457</v>
      </c>
      <c r="C261" s="21" t="s">
        <v>172</v>
      </c>
      <c r="D261" s="21" t="s">
        <v>458</v>
      </c>
      <c r="E261" s="21" t="s">
        <v>216</v>
      </c>
      <c r="F261" s="21" t="s">
        <v>454</v>
      </c>
      <c r="G261" s="23">
        <v>116</v>
      </c>
    </row>
    <row r="262" spans="1:9" ht="12" customHeight="1" x14ac:dyDescent="0.15">
      <c r="B262" s="21" t="s">
        <v>459</v>
      </c>
      <c r="C262" s="21" t="s">
        <v>172</v>
      </c>
      <c r="D262" s="21" t="s">
        <v>460</v>
      </c>
      <c r="E262" s="21" t="s">
        <v>461</v>
      </c>
      <c r="F262" s="21" t="s">
        <v>454</v>
      </c>
      <c r="G262" s="23">
        <v>218</v>
      </c>
    </row>
    <row r="263" spans="1:9" ht="12" customHeight="1" x14ac:dyDescent="0.15">
      <c r="B263" s="21" t="s">
        <v>462</v>
      </c>
      <c r="C263" s="21" t="s">
        <v>172</v>
      </c>
      <c r="D263" s="21" t="s">
        <v>463</v>
      </c>
      <c r="E263" s="21" t="s">
        <v>181</v>
      </c>
      <c r="F263" s="21" t="s">
        <v>454</v>
      </c>
      <c r="G263" s="23">
        <v>116</v>
      </c>
    </row>
    <row r="264" spans="1:9" ht="12" customHeight="1" x14ac:dyDescent="0.15">
      <c r="C264" s="21" t="s">
        <v>172</v>
      </c>
      <c r="D264" s="21" t="s">
        <v>464</v>
      </c>
      <c r="E264" s="21" t="s">
        <v>290</v>
      </c>
      <c r="F264" s="21" t="s">
        <v>454</v>
      </c>
      <c r="G264" s="23">
        <v>116</v>
      </c>
    </row>
    <row r="265" spans="1:9" ht="12" customHeight="1" x14ac:dyDescent="0.15">
      <c r="C265" s="21" t="s">
        <v>172</v>
      </c>
      <c r="D265" s="21" t="s">
        <v>465</v>
      </c>
      <c r="E265" s="21" t="s">
        <v>185</v>
      </c>
      <c r="F265" s="21" t="s">
        <v>454</v>
      </c>
      <c r="G265" s="23">
        <v>278</v>
      </c>
    </row>
    <row r="266" spans="1:9" ht="12" customHeight="1" x14ac:dyDescent="0.15">
      <c r="C266" s="21" t="s">
        <v>172</v>
      </c>
      <c r="D266" s="21" t="s">
        <v>466</v>
      </c>
      <c r="E266" s="21" t="s">
        <v>302</v>
      </c>
      <c r="F266" s="21" t="s">
        <v>454</v>
      </c>
      <c r="G266" s="23">
        <v>116</v>
      </c>
    </row>
    <row r="267" spans="1:9" ht="12" customHeight="1" x14ac:dyDescent="0.15">
      <c r="B267" s="21" t="s">
        <v>467</v>
      </c>
      <c r="C267" s="21" t="s">
        <v>172</v>
      </c>
      <c r="D267" s="21" t="s">
        <v>468</v>
      </c>
      <c r="E267" s="21" t="s">
        <v>469</v>
      </c>
      <c r="F267" s="21" t="s">
        <v>454</v>
      </c>
      <c r="G267" s="23">
        <v>116</v>
      </c>
    </row>
    <row r="268" spans="1:9" ht="12" customHeight="1" x14ac:dyDescent="0.15">
      <c r="B268" s="21" t="s">
        <v>467</v>
      </c>
      <c r="C268" s="21" t="s">
        <v>172</v>
      </c>
      <c r="D268" s="21" t="s">
        <v>470</v>
      </c>
      <c r="E268" s="21" t="s">
        <v>367</v>
      </c>
      <c r="F268" s="21" t="s">
        <v>454</v>
      </c>
      <c r="G268" s="23">
        <v>225</v>
      </c>
    </row>
    <row r="269" spans="1:9" ht="12" customHeight="1" x14ac:dyDescent="0.15">
      <c r="F269" s="18" t="s">
        <v>188</v>
      </c>
      <c r="G269" s="24">
        <v>1533</v>
      </c>
      <c r="H269" s="24">
        <v>0</v>
      </c>
      <c r="I269" s="24">
        <v>1533</v>
      </c>
    </row>
    <row r="270" spans="1:9" ht="12" customHeight="1" x14ac:dyDescent="0.15">
      <c r="F270" s="18" t="s">
        <v>189</v>
      </c>
      <c r="G270" s="18" t="s">
        <v>0</v>
      </c>
      <c r="H270" s="18" t="s">
        <v>0</v>
      </c>
      <c r="I270" s="24">
        <v>1533</v>
      </c>
    </row>
    <row r="273" spans="1:9" ht="12" customHeight="1" x14ac:dyDescent="0.15">
      <c r="A273" s="21" t="s">
        <v>77</v>
      </c>
      <c r="B273" s="34" t="s">
        <v>78</v>
      </c>
      <c r="C273" s="34"/>
      <c r="D273" s="34"/>
      <c r="E273" s="34"/>
      <c r="F273" s="21" t="s">
        <v>170</v>
      </c>
      <c r="I273" s="23">
        <v>0</v>
      </c>
    </row>
    <row r="274" spans="1:9" ht="12" customHeight="1" x14ac:dyDescent="0.15">
      <c r="B274" s="21" t="s">
        <v>471</v>
      </c>
      <c r="C274" s="21" t="s">
        <v>172</v>
      </c>
      <c r="D274" s="21" t="s">
        <v>472</v>
      </c>
      <c r="E274" s="21" t="s">
        <v>219</v>
      </c>
      <c r="F274" s="21" t="s">
        <v>473</v>
      </c>
      <c r="G274" s="23">
        <v>40</v>
      </c>
    </row>
    <row r="275" spans="1:9" ht="12" customHeight="1" x14ac:dyDescent="0.15">
      <c r="C275" s="21" t="s">
        <v>474</v>
      </c>
      <c r="D275" s="21" t="s">
        <v>475</v>
      </c>
      <c r="E275" s="21" t="s">
        <v>219</v>
      </c>
      <c r="F275" s="21" t="s">
        <v>476</v>
      </c>
      <c r="H275" s="23">
        <v>40</v>
      </c>
    </row>
    <row r="276" spans="1:9" ht="12" customHeight="1" x14ac:dyDescent="0.15">
      <c r="B276" s="21" t="s">
        <v>477</v>
      </c>
      <c r="C276" s="21" t="s">
        <v>172</v>
      </c>
      <c r="D276" s="21" t="s">
        <v>478</v>
      </c>
      <c r="E276" s="21" t="s">
        <v>260</v>
      </c>
      <c r="F276" s="21" t="s">
        <v>473</v>
      </c>
      <c r="G276" s="23">
        <v>100</v>
      </c>
    </row>
    <row r="277" spans="1:9" ht="12" customHeight="1" x14ac:dyDescent="0.15">
      <c r="F277" s="18" t="s">
        <v>188</v>
      </c>
      <c r="G277" s="24">
        <v>140</v>
      </c>
      <c r="H277" s="24">
        <v>40</v>
      </c>
      <c r="I277" s="24">
        <v>100</v>
      </c>
    </row>
    <row r="278" spans="1:9" ht="12" customHeight="1" x14ac:dyDescent="0.15">
      <c r="F278" s="18" t="s">
        <v>189</v>
      </c>
      <c r="G278" s="18" t="s">
        <v>0</v>
      </c>
      <c r="H278" s="18" t="s">
        <v>0</v>
      </c>
      <c r="I278" s="24">
        <v>100</v>
      </c>
    </row>
    <row r="280" spans="1:9" ht="12" customHeight="1" x14ac:dyDescent="0.15">
      <c r="A280" s="21" t="s">
        <v>79</v>
      </c>
      <c r="B280" s="34" t="s">
        <v>80</v>
      </c>
      <c r="C280" s="34"/>
      <c r="D280" s="34"/>
      <c r="E280" s="34"/>
      <c r="F280" s="21" t="s">
        <v>170</v>
      </c>
      <c r="I280" s="23">
        <v>0</v>
      </c>
    </row>
    <row r="281" spans="1:9" ht="12" customHeight="1" x14ac:dyDescent="0.15">
      <c r="B281" s="21" t="s">
        <v>479</v>
      </c>
      <c r="C281" s="21" t="s">
        <v>172</v>
      </c>
      <c r="D281" s="21" t="s">
        <v>369</v>
      </c>
      <c r="E281" s="21" t="s">
        <v>370</v>
      </c>
      <c r="F281" s="21" t="s">
        <v>280</v>
      </c>
      <c r="G281" s="23">
        <v>1416</v>
      </c>
    </row>
    <row r="282" spans="1:9" ht="12" customHeight="1" x14ac:dyDescent="0.15">
      <c r="B282" s="21" t="s">
        <v>480</v>
      </c>
      <c r="C282" s="21" t="s">
        <v>172</v>
      </c>
      <c r="D282" s="21" t="s">
        <v>373</v>
      </c>
      <c r="E282" s="21" t="s">
        <v>286</v>
      </c>
      <c r="F282" s="21" t="s">
        <v>280</v>
      </c>
      <c r="G282" s="23">
        <v>1416</v>
      </c>
    </row>
    <row r="283" spans="1:9" ht="12" customHeight="1" x14ac:dyDescent="0.15">
      <c r="B283" s="21" t="s">
        <v>374</v>
      </c>
      <c r="C283" s="21" t="s">
        <v>172</v>
      </c>
      <c r="D283" s="21" t="s">
        <v>375</v>
      </c>
      <c r="E283" s="21" t="s">
        <v>376</v>
      </c>
      <c r="F283" s="21" t="s">
        <v>280</v>
      </c>
      <c r="G283" s="23">
        <v>1416</v>
      </c>
    </row>
    <row r="284" spans="1:9" ht="12" customHeight="1" x14ac:dyDescent="0.15">
      <c r="B284" s="21" t="s">
        <v>377</v>
      </c>
      <c r="C284" s="21" t="s">
        <v>172</v>
      </c>
      <c r="D284" s="21" t="s">
        <v>378</v>
      </c>
      <c r="E284" s="21" t="s">
        <v>244</v>
      </c>
      <c r="F284" s="21" t="s">
        <v>280</v>
      </c>
      <c r="G284" s="23">
        <v>1416</v>
      </c>
    </row>
    <row r="285" spans="1:9" ht="12" customHeight="1" x14ac:dyDescent="0.15">
      <c r="F285" s="18" t="s">
        <v>188</v>
      </c>
      <c r="G285" s="24">
        <v>5664</v>
      </c>
      <c r="H285" s="24">
        <v>0</v>
      </c>
      <c r="I285" s="24">
        <v>5664</v>
      </c>
    </row>
    <row r="286" spans="1:9" ht="12" customHeight="1" x14ac:dyDescent="0.15">
      <c r="F286" s="18" t="s">
        <v>189</v>
      </c>
      <c r="G286" s="18" t="s">
        <v>0</v>
      </c>
      <c r="H286" s="18" t="s">
        <v>0</v>
      </c>
      <c r="I286" s="24">
        <v>5664</v>
      </c>
    </row>
    <row r="288" spans="1:9" ht="12" customHeight="1" x14ac:dyDescent="0.15">
      <c r="A288" s="21" t="s">
        <v>85</v>
      </c>
      <c r="B288" s="34" t="s">
        <v>86</v>
      </c>
      <c r="C288" s="34"/>
      <c r="D288" s="34"/>
      <c r="E288" s="34"/>
      <c r="F288" s="21" t="s">
        <v>170</v>
      </c>
      <c r="I288" s="23">
        <v>0</v>
      </c>
    </row>
    <row r="289" spans="2:9" ht="12" customHeight="1" x14ac:dyDescent="0.15">
      <c r="B289" s="21" t="s">
        <v>481</v>
      </c>
      <c r="C289" s="21" t="s">
        <v>172</v>
      </c>
      <c r="D289" s="21" t="s">
        <v>482</v>
      </c>
      <c r="E289" s="21" t="s">
        <v>174</v>
      </c>
      <c r="F289" s="21" t="s">
        <v>483</v>
      </c>
      <c r="G289" s="23">
        <v>55</v>
      </c>
    </row>
    <row r="290" spans="2:9" ht="12" customHeight="1" x14ac:dyDescent="0.15">
      <c r="B290" s="21" t="s">
        <v>481</v>
      </c>
      <c r="C290" s="21" t="s">
        <v>172</v>
      </c>
      <c r="D290" s="21" t="s">
        <v>484</v>
      </c>
      <c r="E290" s="21" t="s">
        <v>192</v>
      </c>
      <c r="F290" s="21" t="s">
        <v>483</v>
      </c>
      <c r="G290" s="23">
        <v>55</v>
      </c>
    </row>
    <row r="291" spans="2:9" ht="12" customHeight="1" x14ac:dyDescent="0.15">
      <c r="B291" s="21" t="s">
        <v>481</v>
      </c>
      <c r="C291" s="21" t="s">
        <v>172</v>
      </c>
      <c r="D291" s="21" t="s">
        <v>485</v>
      </c>
      <c r="E291" s="21" t="s">
        <v>177</v>
      </c>
      <c r="F291" s="21" t="s">
        <v>483</v>
      </c>
      <c r="G291" s="23">
        <v>55</v>
      </c>
    </row>
    <row r="292" spans="2:9" ht="12" customHeight="1" x14ac:dyDescent="0.15">
      <c r="B292" s="21" t="s">
        <v>481</v>
      </c>
      <c r="C292" s="21" t="s">
        <v>172</v>
      </c>
      <c r="D292" s="21" t="s">
        <v>486</v>
      </c>
      <c r="E292" s="21" t="s">
        <v>214</v>
      </c>
      <c r="F292" s="21" t="s">
        <v>483</v>
      </c>
      <c r="G292" s="23">
        <v>55</v>
      </c>
    </row>
    <row r="293" spans="2:9" ht="12" customHeight="1" x14ac:dyDescent="0.15">
      <c r="B293" s="21" t="s">
        <v>481</v>
      </c>
      <c r="C293" s="21" t="s">
        <v>172</v>
      </c>
      <c r="D293" s="21" t="s">
        <v>487</v>
      </c>
      <c r="E293" s="21" t="s">
        <v>179</v>
      </c>
      <c r="F293" s="21" t="s">
        <v>483</v>
      </c>
      <c r="G293" s="23">
        <v>55</v>
      </c>
    </row>
    <row r="294" spans="2:9" ht="12" customHeight="1" x14ac:dyDescent="0.15">
      <c r="B294" s="21" t="s">
        <v>481</v>
      </c>
      <c r="C294" s="21" t="s">
        <v>172</v>
      </c>
      <c r="D294" s="21" t="s">
        <v>488</v>
      </c>
      <c r="E294" s="21" t="s">
        <v>489</v>
      </c>
      <c r="F294" s="21" t="s">
        <v>483</v>
      </c>
      <c r="G294" s="23">
        <v>55</v>
      </c>
    </row>
    <row r="295" spans="2:9" ht="12" customHeight="1" x14ac:dyDescent="0.15">
      <c r="B295" s="21" t="s">
        <v>481</v>
      </c>
      <c r="C295" s="21" t="s">
        <v>172</v>
      </c>
      <c r="D295" s="21" t="s">
        <v>490</v>
      </c>
      <c r="E295" s="21" t="s">
        <v>181</v>
      </c>
      <c r="F295" s="21" t="s">
        <v>483</v>
      </c>
      <c r="G295" s="23">
        <v>55</v>
      </c>
    </row>
    <row r="296" spans="2:9" ht="12" customHeight="1" x14ac:dyDescent="0.15">
      <c r="B296" s="21" t="s">
        <v>481</v>
      </c>
      <c r="C296" s="21" t="s">
        <v>172</v>
      </c>
      <c r="D296" s="21" t="s">
        <v>491</v>
      </c>
      <c r="E296" s="21" t="s">
        <v>492</v>
      </c>
      <c r="F296" s="21" t="s">
        <v>483</v>
      </c>
      <c r="G296" s="23">
        <v>55</v>
      </c>
    </row>
    <row r="297" spans="2:9" ht="12" customHeight="1" x14ac:dyDescent="0.15">
      <c r="B297" s="21" t="s">
        <v>481</v>
      </c>
      <c r="C297" s="21" t="s">
        <v>172</v>
      </c>
      <c r="D297" s="21" t="s">
        <v>493</v>
      </c>
      <c r="E297" s="21" t="s">
        <v>183</v>
      </c>
      <c r="F297" s="21" t="s">
        <v>483</v>
      </c>
      <c r="G297" s="23">
        <v>55</v>
      </c>
    </row>
    <row r="298" spans="2:9" ht="12" customHeight="1" x14ac:dyDescent="0.15">
      <c r="B298" s="21" t="s">
        <v>481</v>
      </c>
      <c r="C298" s="21" t="s">
        <v>172</v>
      </c>
      <c r="D298" s="21" t="s">
        <v>494</v>
      </c>
      <c r="E298" s="21" t="s">
        <v>495</v>
      </c>
      <c r="F298" s="21" t="s">
        <v>483</v>
      </c>
      <c r="G298" s="23">
        <v>55</v>
      </c>
    </row>
    <row r="299" spans="2:9" ht="12" customHeight="1" x14ac:dyDescent="0.15">
      <c r="B299" s="21" t="s">
        <v>481</v>
      </c>
      <c r="C299" s="21" t="s">
        <v>172</v>
      </c>
      <c r="D299" s="21" t="s">
        <v>496</v>
      </c>
      <c r="E299" s="21" t="s">
        <v>185</v>
      </c>
      <c r="F299" s="21" t="s">
        <v>483</v>
      </c>
      <c r="G299" s="23">
        <v>55</v>
      </c>
    </row>
    <row r="300" spans="2:9" ht="12" customHeight="1" x14ac:dyDescent="0.15">
      <c r="B300" s="21" t="s">
        <v>481</v>
      </c>
      <c r="C300" s="21" t="s">
        <v>172</v>
      </c>
      <c r="D300" s="21" t="s">
        <v>497</v>
      </c>
      <c r="E300" s="21" t="s">
        <v>498</v>
      </c>
      <c r="F300" s="21" t="s">
        <v>483</v>
      </c>
      <c r="G300" s="23">
        <v>55</v>
      </c>
    </row>
    <row r="301" spans="2:9" ht="12" customHeight="1" x14ac:dyDescent="0.15">
      <c r="B301" s="21" t="s">
        <v>481</v>
      </c>
      <c r="C301" s="21" t="s">
        <v>172</v>
      </c>
      <c r="D301" s="21" t="s">
        <v>499</v>
      </c>
      <c r="E301" s="21" t="s">
        <v>187</v>
      </c>
      <c r="F301" s="21" t="s">
        <v>483</v>
      </c>
      <c r="G301" s="23">
        <v>55</v>
      </c>
    </row>
    <row r="302" spans="2:9" ht="12" customHeight="1" x14ac:dyDescent="0.15">
      <c r="B302" s="21" t="s">
        <v>481</v>
      </c>
      <c r="C302" s="21" t="s">
        <v>172</v>
      </c>
      <c r="D302" s="21" t="s">
        <v>500</v>
      </c>
      <c r="E302" s="21" t="s">
        <v>501</v>
      </c>
      <c r="F302" s="21" t="s">
        <v>483</v>
      </c>
      <c r="G302" s="23">
        <v>55</v>
      </c>
    </row>
    <row r="303" spans="2:9" ht="12" customHeight="1" x14ac:dyDescent="0.15">
      <c r="F303" s="18" t="s">
        <v>188</v>
      </c>
      <c r="G303" s="24">
        <v>770</v>
      </c>
      <c r="H303" s="24">
        <v>0</v>
      </c>
      <c r="I303" s="24">
        <v>770</v>
      </c>
    </row>
    <row r="304" spans="2:9" ht="12" customHeight="1" x14ac:dyDescent="0.15">
      <c r="F304" s="18" t="s">
        <v>189</v>
      </c>
      <c r="G304" s="18" t="s">
        <v>0</v>
      </c>
      <c r="H304" s="18" t="s">
        <v>0</v>
      </c>
      <c r="I304" s="24">
        <v>770</v>
      </c>
    </row>
    <row r="306" spans="1:9" ht="12" customHeight="1" x14ac:dyDescent="0.15">
      <c r="A306" s="21" t="s">
        <v>89</v>
      </c>
      <c r="B306" s="34" t="s">
        <v>90</v>
      </c>
      <c r="C306" s="34"/>
      <c r="D306" s="34"/>
      <c r="E306" s="34"/>
      <c r="F306" s="21" t="s">
        <v>170</v>
      </c>
      <c r="I306" s="23">
        <v>0</v>
      </c>
    </row>
    <row r="307" spans="1:9" ht="12" customHeight="1" x14ac:dyDescent="0.15">
      <c r="B307" s="21" t="s">
        <v>502</v>
      </c>
      <c r="C307" s="21" t="s">
        <v>172</v>
      </c>
      <c r="D307" s="21" t="s">
        <v>503</v>
      </c>
      <c r="E307" s="21" t="s">
        <v>504</v>
      </c>
      <c r="F307" s="21" t="s">
        <v>505</v>
      </c>
      <c r="G307" s="23">
        <v>428.73</v>
      </c>
    </row>
    <row r="308" spans="1:9" ht="12" customHeight="1" x14ac:dyDescent="0.15">
      <c r="F308" s="18" t="s">
        <v>188</v>
      </c>
      <c r="G308" s="24">
        <v>428.73</v>
      </c>
      <c r="H308" s="24">
        <v>0</v>
      </c>
      <c r="I308" s="24">
        <v>428.73</v>
      </c>
    </row>
    <row r="309" spans="1:9" ht="12" customHeight="1" x14ac:dyDescent="0.15">
      <c r="F309" s="18" t="s">
        <v>189</v>
      </c>
      <c r="G309" s="18" t="s">
        <v>0</v>
      </c>
      <c r="H309" s="18" t="s">
        <v>0</v>
      </c>
      <c r="I309" s="24">
        <v>428.73</v>
      </c>
    </row>
    <row r="311" spans="1:9" ht="12" customHeight="1" x14ac:dyDescent="0.15">
      <c r="A311" s="21" t="s">
        <v>91</v>
      </c>
      <c r="B311" s="34" t="s">
        <v>92</v>
      </c>
      <c r="C311" s="34"/>
      <c r="D311" s="34"/>
      <c r="E311" s="34"/>
      <c r="F311" s="21" t="s">
        <v>170</v>
      </c>
      <c r="I311" s="23">
        <v>0</v>
      </c>
    </row>
    <row r="312" spans="1:9" ht="12" customHeight="1" x14ac:dyDescent="0.15">
      <c r="B312" s="21" t="s">
        <v>506</v>
      </c>
      <c r="C312" s="21" t="s">
        <v>172</v>
      </c>
      <c r="D312" s="21" t="s">
        <v>507</v>
      </c>
      <c r="E312" s="21" t="s">
        <v>210</v>
      </c>
      <c r="F312" s="21" t="s">
        <v>508</v>
      </c>
      <c r="G312" s="23">
        <v>1930</v>
      </c>
    </row>
    <row r="313" spans="1:9" ht="12" customHeight="1" x14ac:dyDescent="0.15">
      <c r="B313" s="21" t="s">
        <v>509</v>
      </c>
      <c r="C313" s="21" t="s">
        <v>172</v>
      </c>
      <c r="D313" s="21" t="s">
        <v>510</v>
      </c>
      <c r="E313" s="21" t="s">
        <v>342</v>
      </c>
      <c r="F313" s="21" t="s">
        <v>508</v>
      </c>
      <c r="G313" s="23">
        <v>2325</v>
      </c>
    </row>
    <row r="314" spans="1:9" ht="12" customHeight="1" x14ac:dyDescent="0.15">
      <c r="B314" s="21" t="s">
        <v>155</v>
      </c>
      <c r="C314" s="21" t="s">
        <v>172</v>
      </c>
      <c r="D314" s="21" t="s">
        <v>511</v>
      </c>
      <c r="E314" s="21" t="s">
        <v>264</v>
      </c>
      <c r="F314" s="21" t="s">
        <v>512</v>
      </c>
      <c r="G314" s="23">
        <v>740</v>
      </c>
    </row>
    <row r="315" spans="1:9" ht="12" customHeight="1" x14ac:dyDescent="0.15">
      <c r="B315" s="21" t="s">
        <v>155</v>
      </c>
      <c r="C315" s="21" t="s">
        <v>172</v>
      </c>
      <c r="D315" s="21" t="s">
        <v>513</v>
      </c>
      <c r="E315" s="21" t="s">
        <v>302</v>
      </c>
      <c r="F315" s="21" t="s">
        <v>512</v>
      </c>
      <c r="G315" s="23">
        <v>390</v>
      </c>
    </row>
    <row r="316" spans="1:9" ht="12" customHeight="1" x14ac:dyDescent="0.15">
      <c r="F316" s="18" t="s">
        <v>188</v>
      </c>
      <c r="G316" s="24">
        <v>5385</v>
      </c>
      <c r="H316" s="24">
        <v>0</v>
      </c>
      <c r="I316" s="24">
        <v>5385</v>
      </c>
    </row>
    <row r="317" spans="1:9" ht="12" customHeight="1" x14ac:dyDescent="0.15">
      <c r="F317" s="18" t="s">
        <v>189</v>
      </c>
      <c r="G317" s="18" t="s">
        <v>0</v>
      </c>
      <c r="H317" s="18" t="s">
        <v>0</v>
      </c>
      <c r="I317" s="24">
        <v>5385</v>
      </c>
    </row>
    <row r="319" spans="1:9" ht="12" customHeight="1" x14ac:dyDescent="0.15">
      <c r="A319" s="21" t="s">
        <v>93</v>
      </c>
      <c r="B319" s="34" t="s">
        <v>94</v>
      </c>
      <c r="C319" s="34"/>
      <c r="D319" s="34"/>
      <c r="E319" s="34"/>
      <c r="F319" s="21" t="s">
        <v>170</v>
      </c>
      <c r="I319" s="23">
        <v>0</v>
      </c>
    </row>
    <row r="320" spans="1:9" ht="12" customHeight="1" x14ac:dyDescent="0.15">
      <c r="B320" s="21" t="s">
        <v>514</v>
      </c>
      <c r="C320" s="21" t="s">
        <v>172</v>
      </c>
      <c r="D320" s="21" t="s">
        <v>515</v>
      </c>
      <c r="E320" s="21" t="s">
        <v>504</v>
      </c>
      <c r="F320" s="21" t="s">
        <v>516</v>
      </c>
      <c r="G320" s="23">
        <v>1104</v>
      </c>
    </row>
    <row r="321" spans="1:9" ht="12" customHeight="1" x14ac:dyDescent="0.15">
      <c r="F321" s="18" t="s">
        <v>188</v>
      </c>
      <c r="G321" s="24">
        <v>1104</v>
      </c>
      <c r="H321" s="24">
        <v>0</v>
      </c>
      <c r="I321" s="24">
        <v>1104</v>
      </c>
    </row>
    <row r="322" spans="1:9" ht="12" customHeight="1" x14ac:dyDescent="0.15">
      <c r="F322" s="18" t="s">
        <v>189</v>
      </c>
      <c r="G322" s="18" t="s">
        <v>0</v>
      </c>
      <c r="H322" s="18" t="s">
        <v>0</v>
      </c>
      <c r="I322" s="24">
        <v>1104</v>
      </c>
    </row>
    <row r="324" spans="1:9" ht="12" customHeight="1" x14ac:dyDescent="0.15">
      <c r="A324" s="21" t="s">
        <v>95</v>
      </c>
      <c r="B324" s="34" t="s">
        <v>19</v>
      </c>
      <c r="C324" s="34"/>
      <c r="D324" s="34"/>
      <c r="E324" s="34"/>
      <c r="F324" s="21" t="s">
        <v>170</v>
      </c>
      <c r="I324" s="23">
        <v>0</v>
      </c>
    </row>
    <row r="325" spans="1:9" ht="12" customHeight="1" x14ac:dyDescent="0.15">
      <c r="B325" s="21" t="s">
        <v>517</v>
      </c>
      <c r="C325" s="21" t="s">
        <v>172</v>
      </c>
      <c r="D325" s="21" t="s">
        <v>518</v>
      </c>
      <c r="E325" s="21" t="s">
        <v>210</v>
      </c>
      <c r="F325" s="21" t="s">
        <v>519</v>
      </c>
      <c r="G325" s="23">
        <v>272.76</v>
      </c>
    </row>
    <row r="326" spans="1:9" ht="12" customHeight="1" x14ac:dyDescent="0.15">
      <c r="B326" s="21" t="s">
        <v>520</v>
      </c>
      <c r="C326" s="21" t="s">
        <v>172</v>
      </c>
      <c r="D326" s="21" t="s">
        <v>521</v>
      </c>
      <c r="E326" s="21" t="s">
        <v>177</v>
      </c>
      <c r="F326" s="21" t="s">
        <v>519</v>
      </c>
      <c r="G326" s="23">
        <v>96.73</v>
      </c>
    </row>
    <row r="327" spans="1:9" ht="12" customHeight="1" x14ac:dyDescent="0.15">
      <c r="B327" s="21" t="s">
        <v>522</v>
      </c>
      <c r="C327" s="21" t="s">
        <v>172</v>
      </c>
      <c r="D327" s="21" t="s">
        <v>523</v>
      </c>
      <c r="E327" s="21" t="s">
        <v>229</v>
      </c>
      <c r="F327" s="21" t="s">
        <v>519</v>
      </c>
      <c r="G327" s="23">
        <v>272.76</v>
      </c>
    </row>
    <row r="328" spans="1:9" ht="12" customHeight="1" x14ac:dyDescent="0.15">
      <c r="B328" s="21" t="s">
        <v>524</v>
      </c>
      <c r="C328" s="21" t="s">
        <v>172</v>
      </c>
      <c r="D328" s="21" t="s">
        <v>525</v>
      </c>
      <c r="E328" s="21" t="s">
        <v>216</v>
      </c>
      <c r="F328" s="21" t="s">
        <v>519</v>
      </c>
      <c r="G328" s="23">
        <v>272.76</v>
      </c>
    </row>
    <row r="329" spans="1:9" ht="12" customHeight="1" x14ac:dyDescent="0.15">
      <c r="B329" s="21" t="s">
        <v>526</v>
      </c>
      <c r="C329" s="21" t="s">
        <v>172</v>
      </c>
      <c r="D329" s="21" t="s">
        <v>527</v>
      </c>
      <c r="E329" s="21" t="s">
        <v>199</v>
      </c>
      <c r="F329" s="21" t="s">
        <v>519</v>
      </c>
      <c r="G329" s="23">
        <v>272.76</v>
      </c>
    </row>
    <row r="330" spans="1:9" ht="12" customHeight="1" x14ac:dyDescent="0.15">
      <c r="B330" s="21" t="s">
        <v>528</v>
      </c>
      <c r="C330" s="21" t="s">
        <v>172</v>
      </c>
      <c r="D330" s="21" t="s">
        <v>529</v>
      </c>
      <c r="E330" s="21" t="s">
        <v>376</v>
      </c>
      <c r="F330" s="21" t="s">
        <v>519</v>
      </c>
      <c r="G330" s="23">
        <v>272.76</v>
      </c>
    </row>
    <row r="331" spans="1:9" ht="12" customHeight="1" x14ac:dyDescent="0.15">
      <c r="B331" s="21" t="s">
        <v>530</v>
      </c>
      <c r="C331" s="21" t="s">
        <v>172</v>
      </c>
      <c r="D331" s="21" t="s">
        <v>531</v>
      </c>
      <c r="E331" s="21" t="s">
        <v>302</v>
      </c>
      <c r="F331" s="21" t="s">
        <v>519</v>
      </c>
      <c r="G331" s="23">
        <v>272.76</v>
      </c>
    </row>
    <row r="332" spans="1:9" ht="12" customHeight="1" x14ac:dyDescent="0.15">
      <c r="B332" s="21" t="s">
        <v>532</v>
      </c>
      <c r="C332" s="21" t="s">
        <v>172</v>
      </c>
      <c r="D332" s="21" t="s">
        <v>533</v>
      </c>
      <c r="E332" s="21" t="s">
        <v>244</v>
      </c>
      <c r="F332" s="21" t="s">
        <v>519</v>
      </c>
      <c r="G332" s="23">
        <v>272.76</v>
      </c>
    </row>
    <row r="333" spans="1:9" ht="12" customHeight="1" x14ac:dyDescent="0.15">
      <c r="F333" s="18" t="s">
        <v>188</v>
      </c>
      <c r="G333" s="24">
        <v>2006.05</v>
      </c>
      <c r="H333" s="24">
        <v>0</v>
      </c>
      <c r="I333" s="24">
        <v>2006.05</v>
      </c>
    </row>
    <row r="334" spans="1:9" ht="12" customHeight="1" x14ac:dyDescent="0.15">
      <c r="F334" s="18" t="s">
        <v>189</v>
      </c>
      <c r="G334" s="18" t="s">
        <v>0</v>
      </c>
      <c r="H334" s="18" t="s">
        <v>0</v>
      </c>
      <c r="I334" s="24">
        <v>2006.05</v>
      </c>
    </row>
    <row r="336" spans="1:9" ht="12" customHeight="1" x14ac:dyDescent="0.15">
      <c r="A336" s="21" t="s">
        <v>100</v>
      </c>
      <c r="B336" s="34" t="s">
        <v>101</v>
      </c>
      <c r="C336" s="34"/>
      <c r="D336" s="34"/>
      <c r="E336" s="34"/>
      <c r="F336" s="21" t="s">
        <v>170</v>
      </c>
      <c r="I336" s="23">
        <v>0</v>
      </c>
    </row>
    <row r="337" spans="1:9" ht="12" customHeight="1" x14ac:dyDescent="0.15">
      <c r="B337" s="21" t="s">
        <v>534</v>
      </c>
      <c r="C337" s="21" t="s">
        <v>172</v>
      </c>
      <c r="D337" s="21" t="s">
        <v>535</v>
      </c>
      <c r="E337" s="21" t="s">
        <v>421</v>
      </c>
      <c r="F337" s="21" t="s">
        <v>536</v>
      </c>
      <c r="G337" s="23">
        <v>126</v>
      </c>
    </row>
    <row r="338" spans="1:9" ht="12" customHeight="1" x14ac:dyDescent="0.15">
      <c r="F338" s="18" t="s">
        <v>188</v>
      </c>
      <c r="G338" s="24">
        <v>126</v>
      </c>
      <c r="H338" s="24">
        <v>0</v>
      </c>
      <c r="I338" s="24">
        <v>126</v>
      </c>
    </row>
    <row r="339" spans="1:9" ht="12" customHeight="1" x14ac:dyDescent="0.15">
      <c r="F339" s="18" t="s">
        <v>189</v>
      </c>
      <c r="G339" s="18" t="s">
        <v>0</v>
      </c>
      <c r="H339" s="18" t="s">
        <v>0</v>
      </c>
      <c r="I339" s="24">
        <v>126</v>
      </c>
    </row>
    <row r="341" spans="1:9" ht="12" customHeight="1" x14ac:dyDescent="0.15">
      <c r="A341" s="21" t="s">
        <v>102</v>
      </c>
      <c r="B341" s="34" t="s">
        <v>103</v>
      </c>
      <c r="C341" s="34"/>
      <c r="D341" s="34"/>
      <c r="E341" s="34"/>
      <c r="F341" s="21" t="s">
        <v>170</v>
      </c>
      <c r="I341" s="23">
        <v>0</v>
      </c>
    </row>
    <row r="342" spans="1:9" ht="12" customHeight="1" x14ac:dyDescent="0.15">
      <c r="B342" s="21" t="s">
        <v>537</v>
      </c>
      <c r="C342" s="21" t="s">
        <v>172</v>
      </c>
      <c r="D342" s="21" t="s">
        <v>538</v>
      </c>
      <c r="E342" s="21" t="s">
        <v>210</v>
      </c>
      <c r="F342" s="21" t="s">
        <v>294</v>
      </c>
      <c r="G342" s="23">
        <v>650</v>
      </c>
    </row>
    <row r="343" spans="1:9" ht="12" customHeight="1" x14ac:dyDescent="0.15">
      <c r="B343" s="21" t="s">
        <v>539</v>
      </c>
      <c r="C343" s="21" t="s">
        <v>172</v>
      </c>
      <c r="D343" s="21" t="s">
        <v>540</v>
      </c>
      <c r="E343" s="21" t="s">
        <v>297</v>
      </c>
      <c r="F343" s="21" t="s">
        <v>294</v>
      </c>
      <c r="G343" s="23">
        <v>650</v>
      </c>
    </row>
    <row r="344" spans="1:9" ht="12" customHeight="1" x14ac:dyDescent="0.15">
      <c r="B344" s="21" t="s">
        <v>541</v>
      </c>
      <c r="C344" s="21" t="s">
        <v>172</v>
      </c>
      <c r="D344" s="21" t="s">
        <v>416</v>
      </c>
      <c r="E344" s="21" t="s">
        <v>417</v>
      </c>
      <c r="F344" s="21" t="s">
        <v>294</v>
      </c>
      <c r="G344" s="23">
        <v>650</v>
      </c>
    </row>
    <row r="345" spans="1:9" ht="12" customHeight="1" x14ac:dyDescent="0.15">
      <c r="B345" s="21" t="s">
        <v>542</v>
      </c>
      <c r="C345" s="21" t="s">
        <v>172</v>
      </c>
      <c r="D345" s="21" t="s">
        <v>543</v>
      </c>
      <c r="E345" s="21" t="s">
        <v>181</v>
      </c>
      <c r="F345" s="21" t="s">
        <v>294</v>
      </c>
      <c r="G345" s="23">
        <v>650</v>
      </c>
    </row>
    <row r="346" spans="1:9" ht="12" customHeight="1" x14ac:dyDescent="0.15">
      <c r="B346" s="21" t="s">
        <v>544</v>
      </c>
      <c r="C346" s="21" t="s">
        <v>172</v>
      </c>
      <c r="D346" s="21" t="s">
        <v>545</v>
      </c>
      <c r="E346" s="21" t="s">
        <v>290</v>
      </c>
      <c r="F346" s="21" t="s">
        <v>294</v>
      </c>
      <c r="G346" s="23">
        <v>650</v>
      </c>
    </row>
    <row r="347" spans="1:9" ht="12" customHeight="1" x14ac:dyDescent="0.15">
      <c r="B347" s="21" t="s">
        <v>546</v>
      </c>
      <c r="C347" s="21" t="s">
        <v>172</v>
      </c>
      <c r="D347" s="21" t="s">
        <v>293</v>
      </c>
      <c r="E347" s="21" t="s">
        <v>203</v>
      </c>
      <c r="F347" s="21" t="s">
        <v>294</v>
      </c>
      <c r="G347" s="23">
        <v>650</v>
      </c>
    </row>
    <row r="348" spans="1:9" ht="12" customHeight="1" x14ac:dyDescent="0.15">
      <c r="B348" s="21" t="s">
        <v>547</v>
      </c>
      <c r="C348" s="21" t="s">
        <v>172</v>
      </c>
      <c r="D348" s="21" t="s">
        <v>548</v>
      </c>
      <c r="E348" s="21" t="s">
        <v>187</v>
      </c>
      <c r="F348" s="21" t="s">
        <v>294</v>
      </c>
      <c r="G348" s="23">
        <v>650</v>
      </c>
    </row>
    <row r="349" spans="1:9" ht="12" customHeight="1" x14ac:dyDescent="0.15">
      <c r="F349" s="18" t="s">
        <v>188</v>
      </c>
      <c r="G349" s="24">
        <v>4550</v>
      </c>
      <c r="H349" s="24">
        <v>0</v>
      </c>
      <c r="I349" s="24">
        <v>4550</v>
      </c>
    </row>
    <row r="350" spans="1:9" ht="12" customHeight="1" x14ac:dyDescent="0.15">
      <c r="F350" s="18" t="s">
        <v>189</v>
      </c>
      <c r="G350" s="18" t="s">
        <v>0</v>
      </c>
      <c r="H350" s="18" t="s">
        <v>0</v>
      </c>
      <c r="I350" s="24">
        <v>4550</v>
      </c>
    </row>
    <row r="352" spans="1:9" ht="12" customHeight="1" x14ac:dyDescent="0.15">
      <c r="A352" s="21" t="s">
        <v>106</v>
      </c>
      <c r="B352" s="34" t="s">
        <v>107</v>
      </c>
      <c r="C352" s="34"/>
      <c r="D352" s="34"/>
      <c r="E352" s="34"/>
      <c r="F352" s="21" t="s">
        <v>170</v>
      </c>
      <c r="I352" s="23">
        <v>0</v>
      </c>
    </row>
    <row r="353" spans="1:9" ht="12" customHeight="1" x14ac:dyDescent="0.15">
      <c r="B353" s="21" t="s">
        <v>549</v>
      </c>
      <c r="C353" s="21" t="s">
        <v>172</v>
      </c>
      <c r="D353" s="21" t="s">
        <v>550</v>
      </c>
      <c r="E353" s="21" t="s">
        <v>210</v>
      </c>
      <c r="F353" s="21" t="s">
        <v>551</v>
      </c>
      <c r="G353" s="23">
        <v>683.71</v>
      </c>
    </row>
    <row r="354" spans="1:9" ht="12" customHeight="1" x14ac:dyDescent="0.15">
      <c r="B354" s="21" t="s">
        <v>552</v>
      </c>
      <c r="C354" s="21" t="s">
        <v>172</v>
      </c>
      <c r="D354" s="21" t="s">
        <v>553</v>
      </c>
      <c r="E354" s="21" t="s">
        <v>214</v>
      </c>
      <c r="F354" s="21" t="s">
        <v>554</v>
      </c>
      <c r="G354" s="23">
        <v>555.23</v>
      </c>
    </row>
    <row r="355" spans="1:9" ht="12" customHeight="1" x14ac:dyDescent="0.15">
      <c r="C355" s="21" t="s">
        <v>474</v>
      </c>
      <c r="D355" s="21" t="s">
        <v>555</v>
      </c>
      <c r="E355" s="21" t="s">
        <v>556</v>
      </c>
      <c r="F355" s="21" t="s">
        <v>476</v>
      </c>
      <c r="H355" s="23">
        <v>683.71</v>
      </c>
    </row>
    <row r="356" spans="1:9" ht="12" customHeight="1" x14ac:dyDescent="0.15">
      <c r="B356" s="21" t="s">
        <v>557</v>
      </c>
      <c r="C356" s="21" t="s">
        <v>172</v>
      </c>
      <c r="D356" s="21" t="s">
        <v>558</v>
      </c>
      <c r="E356" s="21" t="s">
        <v>421</v>
      </c>
      <c r="F356" s="21" t="s">
        <v>554</v>
      </c>
      <c r="G356" s="23">
        <v>365.5</v>
      </c>
    </row>
    <row r="357" spans="1:9" ht="12" customHeight="1" x14ac:dyDescent="0.15">
      <c r="B357" s="21" t="s">
        <v>559</v>
      </c>
      <c r="C357" s="21" t="s">
        <v>172</v>
      </c>
      <c r="D357" s="21" t="s">
        <v>558</v>
      </c>
      <c r="E357" s="21" t="s">
        <v>421</v>
      </c>
      <c r="F357" s="21" t="s">
        <v>554</v>
      </c>
      <c r="G357" s="23">
        <v>1694.85</v>
      </c>
    </row>
    <row r="358" spans="1:9" ht="12" customHeight="1" x14ac:dyDescent="0.15">
      <c r="B358" s="21" t="s">
        <v>560</v>
      </c>
      <c r="C358" s="21" t="s">
        <v>172</v>
      </c>
      <c r="D358" s="21" t="s">
        <v>561</v>
      </c>
      <c r="E358" s="21" t="s">
        <v>421</v>
      </c>
      <c r="F358" s="21" t="s">
        <v>551</v>
      </c>
      <c r="G358" s="23">
        <v>692.69</v>
      </c>
    </row>
    <row r="359" spans="1:9" ht="12" customHeight="1" x14ac:dyDescent="0.15">
      <c r="B359" s="21" t="s">
        <v>557</v>
      </c>
      <c r="C359" s="21" t="s">
        <v>172</v>
      </c>
      <c r="D359" s="21" t="s">
        <v>562</v>
      </c>
      <c r="E359" s="21" t="s">
        <v>302</v>
      </c>
      <c r="F359" s="21" t="s">
        <v>554</v>
      </c>
      <c r="G359" s="23">
        <v>566</v>
      </c>
    </row>
    <row r="360" spans="1:9" ht="12" customHeight="1" x14ac:dyDescent="0.15">
      <c r="B360" s="21" t="s">
        <v>563</v>
      </c>
      <c r="C360" s="21" t="s">
        <v>172</v>
      </c>
      <c r="D360" s="21" t="s">
        <v>564</v>
      </c>
      <c r="E360" s="21" t="s">
        <v>469</v>
      </c>
      <c r="F360" s="21" t="s">
        <v>565</v>
      </c>
      <c r="G360" s="23">
        <v>245.5</v>
      </c>
    </row>
    <row r="361" spans="1:9" ht="12" customHeight="1" x14ac:dyDescent="0.15">
      <c r="B361" s="21" t="s">
        <v>377</v>
      </c>
      <c r="C361" s="21" t="s">
        <v>172</v>
      </c>
      <c r="D361" s="21" t="s">
        <v>378</v>
      </c>
      <c r="E361" s="21" t="s">
        <v>244</v>
      </c>
      <c r="F361" s="21" t="s">
        <v>280</v>
      </c>
      <c r="G361" s="23">
        <v>140</v>
      </c>
    </row>
    <row r="362" spans="1:9" ht="12" customHeight="1" x14ac:dyDescent="0.15">
      <c r="B362" s="21" t="s">
        <v>377</v>
      </c>
      <c r="C362" s="21" t="s">
        <v>172</v>
      </c>
      <c r="D362" s="21" t="s">
        <v>378</v>
      </c>
      <c r="E362" s="21" t="s">
        <v>244</v>
      </c>
      <c r="F362" s="21" t="s">
        <v>280</v>
      </c>
      <c r="G362" s="23">
        <v>150</v>
      </c>
    </row>
    <row r="363" spans="1:9" ht="12" customHeight="1" x14ac:dyDescent="0.15">
      <c r="B363" s="21" t="s">
        <v>549</v>
      </c>
      <c r="C363" s="21" t="s">
        <v>172</v>
      </c>
      <c r="D363" s="21" t="s">
        <v>566</v>
      </c>
      <c r="E363" s="21" t="s">
        <v>501</v>
      </c>
      <c r="F363" s="21" t="s">
        <v>554</v>
      </c>
      <c r="G363" s="23">
        <v>509</v>
      </c>
    </row>
    <row r="364" spans="1:9" ht="12" customHeight="1" x14ac:dyDescent="0.15">
      <c r="F364" s="18" t="s">
        <v>188</v>
      </c>
      <c r="G364" s="24">
        <v>5602.48</v>
      </c>
      <c r="H364" s="24">
        <v>683.71</v>
      </c>
      <c r="I364" s="24">
        <v>4918.7700000000004</v>
      </c>
    </row>
    <row r="365" spans="1:9" ht="12" customHeight="1" x14ac:dyDescent="0.15">
      <c r="F365" s="18" t="s">
        <v>189</v>
      </c>
      <c r="G365" s="18" t="s">
        <v>0</v>
      </c>
      <c r="H365" s="18" t="s">
        <v>0</v>
      </c>
      <c r="I365" s="24">
        <v>4918.7700000000004</v>
      </c>
    </row>
    <row r="367" spans="1:9" ht="12" customHeight="1" x14ac:dyDescent="0.15">
      <c r="A367" s="21" t="s">
        <v>108</v>
      </c>
      <c r="B367" s="34" t="s">
        <v>109</v>
      </c>
      <c r="C367" s="34"/>
      <c r="D367" s="34"/>
      <c r="E367" s="34"/>
      <c r="F367" s="21" t="s">
        <v>170</v>
      </c>
      <c r="I367" s="23">
        <v>0</v>
      </c>
    </row>
    <row r="368" spans="1:9" ht="12" customHeight="1" x14ac:dyDescent="0.15">
      <c r="B368" s="21" t="s">
        <v>567</v>
      </c>
      <c r="C368" s="21" t="s">
        <v>172</v>
      </c>
      <c r="D368" s="21" t="s">
        <v>568</v>
      </c>
      <c r="E368" s="21" t="s">
        <v>370</v>
      </c>
      <c r="F368" s="21" t="s">
        <v>554</v>
      </c>
      <c r="G368" s="23">
        <v>701</v>
      </c>
    </row>
    <row r="369" spans="1:9" ht="12" customHeight="1" x14ac:dyDescent="0.15">
      <c r="B369" s="21" t="s">
        <v>406</v>
      </c>
      <c r="C369" s="21" t="s">
        <v>172</v>
      </c>
      <c r="D369" s="21" t="s">
        <v>569</v>
      </c>
      <c r="E369" s="21" t="s">
        <v>417</v>
      </c>
      <c r="F369" s="21" t="s">
        <v>570</v>
      </c>
      <c r="G369" s="23">
        <v>504</v>
      </c>
    </row>
    <row r="370" spans="1:9" ht="12" customHeight="1" x14ac:dyDescent="0.15">
      <c r="B370" s="21" t="s">
        <v>571</v>
      </c>
      <c r="C370" s="21" t="s">
        <v>172</v>
      </c>
      <c r="D370" s="21" t="s">
        <v>572</v>
      </c>
      <c r="E370" s="21" t="s">
        <v>489</v>
      </c>
      <c r="F370" s="21" t="s">
        <v>554</v>
      </c>
      <c r="G370" s="23">
        <v>5934.02</v>
      </c>
    </row>
    <row r="371" spans="1:9" ht="12" customHeight="1" x14ac:dyDescent="0.15">
      <c r="B371" s="21" t="s">
        <v>406</v>
      </c>
      <c r="C371" s="21" t="s">
        <v>172</v>
      </c>
      <c r="D371" s="21" t="s">
        <v>573</v>
      </c>
      <c r="E371" s="21" t="s">
        <v>489</v>
      </c>
      <c r="F371" s="21" t="s">
        <v>570</v>
      </c>
      <c r="G371" s="23">
        <v>174</v>
      </c>
    </row>
    <row r="372" spans="1:9" ht="12" customHeight="1" x14ac:dyDescent="0.15">
      <c r="B372" s="21" t="s">
        <v>406</v>
      </c>
      <c r="C372" s="21" t="s">
        <v>172</v>
      </c>
      <c r="D372" s="21" t="s">
        <v>574</v>
      </c>
      <c r="E372" s="21" t="s">
        <v>290</v>
      </c>
      <c r="F372" s="21" t="s">
        <v>575</v>
      </c>
      <c r="G372" s="23">
        <v>138</v>
      </c>
    </row>
    <row r="373" spans="1:9" ht="12" customHeight="1" x14ac:dyDescent="0.15">
      <c r="B373" s="21" t="s">
        <v>576</v>
      </c>
      <c r="C373" s="21" t="s">
        <v>172</v>
      </c>
      <c r="D373" s="21" t="s">
        <v>577</v>
      </c>
      <c r="E373" s="21" t="s">
        <v>302</v>
      </c>
      <c r="F373" s="21" t="s">
        <v>578</v>
      </c>
      <c r="G373" s="23">
        <v>750</v>
      </c>
    </row>
    <row r="374" spans="1:9" ht="12" customHeight="1" x14ac:dyDescent="0.15">
      <c r="F374" s="18" t="s">
        <v>188</v>
      </c>
      <c r="G374" s="24">
        <v>8201.02</v>
      </c>
      <c r="H374" s="24">
        <v>0</v>
      </c>
      <c r="I374" s="24">
        <v>8201.02</v>
      </c>
    </row>
    <row r="375" spans="1:9" ht="12" customHeight="1" x14ac:dyDescent="0.15">
      <c r="F375" s="18" t="s">
        <v>189</v>
      </c>
      <c r="G375" s="18" t="s">
        <v>0</v>
      </c>
      <c r="H375" s="18" t="s">
        <v>0</v>
      </c>
      <c r="I375" s="24">
        <v>8201.02</v>
      </c>
    </row>
    <row r="377" spans="1:9" ht="12" customHeight="1" x14ac:dyDescent="0.15">
      <c r="A377" s="21" t="s">
        <v>110</v>
      </c>
      <c r="B377" s="34" t="s">
        <v>111</v>
      </c>
      <c r="C377" s="34"/>
      <c r="D377" s="34"/>
      <c r="E377" s="34"/>
      <c r="F377" s="21" t="s">
        <v>170</v>
      </c>
      <c r="I377" s="23">
        <v>0</v>
      </c>
    </row>
    <row r="378" spans="1:9" ht="12" customHeight="1" x14ac:dyDescent="0.15">
      <c r="B378" s="21" t="s">
        <v>579</v>
      </c>
      <c r="C378" s="21" t="s">
        <v>172</v>
      </c>
      <c r="D378" s="21" t="s">
        <v>580</v>
      </c>
      <c r="E378" s="21" t="s">
        <v>177</v>
      </c>
      <c r="F378" s="21" t="s">
        <v>581</v>
      </c>
      <c r="G378" s="23">
        <v>346.2</v>
      </c>
    </row>
    <row r="379" spans="1:9" ht="12" customHeight="1" x14ac:dyDescent="0.15">
      <c r="B379" s="21" t="s">
        <v>582</v>
      </c>
      <c r="C379" s="21" t="s">
        <v>172</v>
      </c>
      <c r="D379" s="21" t="s">
        <v>583</v>
      </c>
      <c r="E379" s="21" t="s">
        <v>187</v>
      </c>
      <c r="F379" s="21" t="s">
        <v>581</v>
      </c>
      <c r="G379" s="23">
        <v>335.2</v>
      </c>
    </row>
    <row r="380" spans="1:9" ht="12" customHeight="1" x14ac:dyDescent="0.15">
      <c r="F380" s="18" t="s">
        <v>188</v>
      </c>
      <c r="G380" s="24">
        <v>681.4</v>
      </c>
      <c r="H380" s="24">
        <v>0</v>
      </c>
      <c r="I380" s="24">
        <v>681.4</v>
      </c>
    </row>
    <row r="381" spans="1:9" ht="12" customHeight="1" x14ac:dyDescent="0.15">
      <c r="F381" s="18" t="s">
        <v>189</v>
      </c>
      <c r="G381" s="18" t="s">
        <v>0</v>
      </c>
      <c r="H381" s="18" t="s">
        <v>0</v>
      </c>
      <c r="I381" s="24">
        <v>681.4</v>
      </c>
    </row>
    <row r="383" spans="1:9" ht="12" customHeight="1" x14ac:dyDescent="0.15">
      <c r="A383" s="21" t="s">
        <v>114</v>
      </c>
      <c r="B383" s="34" t="s">
        <v>115</v>
      </c>
      <c r="C383" s="34"/>
      <c r="D383" s="34"/>
      <c r="E383" s="34"/>
      <c r="F383" s="21" t="s">
        <v>170</v>
      </c>
      <c r="I383" s="23">
        <v>0</v>
      </c>
    </row>
    <row r="384" spans="1:9" ht="12" customHeight="1" x14ac:dyDescent="0.15">
      <c r="C384" s="21" t="s">
        <v>172</v>
      </c>
      <c r="D384" s="21" t="s">
        <v>584</v>
      </c>
      <c r="E384" s="21" t="s">
        <v>297</v>
      </c>
      <c r="F384" s="21" t="s">
        <v>585</v>
      </c>
      <c r="G384" s="23">
        <v>23</v>
      </c>
    </row>
    <row r="385" spans="1:9" ht="12" customHeight="1" x14ac:dyDescent="0.15">
      <c r="C385" s="21" t="s">
        <v>172</v>
      </c>
      <c r="D385" s="21" t="s">
        <v>586</v>
      </c>
      <c r="E385" s="21" t="s">
        <v>587</v>
      </c>
      <c r="F385" s="21" t="s">
        <v>585</v>
      </c>
      <c r="G385" s="23">
        <v>20</v>
      </c>
    </row>
    <row r="386" spans="1:9" ht="12" customHeight="1" x14ac:dyDescent="0.15">
      <c r="F386" s="18" t="s">
        <v>188</v>
      </c>
      <c r="G386" s="24">
        <v>43</v>
      </c>
      <c r="H386" s="24">
        <v>0</v>
      </c>
      <c r="I386" s="24">
        <v>43</v>
      </c>
    </row>
    <row r="387" spans="1:9" ht="12" customHeight="1" x14ac:dyDescent="0.15">
      <c r="F387" s="18" t="s">
        <v>189</v>
      </c>
      <c r="G387" s="18" t="s">
        <v>0</v>
      </c>
      <c r="H387" s="18" t="s">
        <v>0</v>
      </c>
      <c r="I387" s="24">
        <v>43</v>
      </c>
    </row>
    <row r="389" spans="1:9" ht="12" customHeight="1" x14ac:dyDescent="0.15">
      <c r="A389" s="21" t="s">
        <v>116</v>
      </c>
      <c r="B389" s="34" t="s">
        <v>117</v>
      </c>
      <c r="C389" s="34"/>
      <c r="D389" s="34"/>
      <c r="E389" s="34"/>
      <c r="F389" s="21" t="s">
        <v>170</v>
      </c>
      <c r="I389" s="23">
        <v>0</v>
      </c>
    </row>
    <row r="390" spans="1:9" ht="12" customHeight="1" x14ac:dyDescent="0.15">
      <c r="B390" s="21" t="s">
        <v>588</v>
      </c>
      <c r="C390" s="21" t="s">
        <v>172</v>
      </c>
      <c r="D390" s="21" t="s">
        <v>589</v>
      </c>
      <c r="E390" s="21" t="s">
        <v>174</v>
      </c>
      <c r="F390" s="21" t="s">
        <v>585</v>
      </c>
      <c r="G390" s="23">
        <v>227.56</v>
      </c>
    </row>
    <row r="391" spans="1:9" ht="12" customHeight="1" x14ac:dyDescent="0.15">
      <c r="C391" s="21" t="s">
        <v>172</v>
      </c>
      <c r="D391" s="21" t="s">
        <v>584</v>
      </c>
      <c r="E391" s="21" t="s">
        <v>297</v>
      </c>
      <c r="F391" s="21" t="s">
        <v>585</v>
      </c>
      <c r="G391" s="23">
        <v>180.13</v>
      </c>
    </row>
    <row r="392" spans="1:9" ht="12" customHeight="1" x14ac:dyDescent="0.15">
      <c r="B392" s="21" t="s">
        <v>590</v>
      </c>
      <c r="C392" s="21" t="s">
        <v>172</v>
      </c>
      <c r="D392" s="21" t="s">
        <v>591</v>
      </c>
      <c r="E392" s="21" t="s">
        <v>216</v>
      </c>
      <c r="F392" s="21" t="s">
        <v>585</v>
      </c>
      <c r="G392" s="23">
        <v>197.68</v>
      </c>
    </row>
    <row r="393" spans="1:9" ht="12" customHeight="1" x14ac:dyDescent="0.15">
      <c r="B393" s="21" t="s">
        <v>592</v>
      </c>
      <c r="C393" s="21" t="s">
        <v>172</v>
      </c>
      <c r="D393" s="21" t="s">
        <v>593</v>
      </c>
      <c r="E393" s="21" t="s">
        <v>219</v>
      </c>
      <c r="F393" s="21" t="s">
        <v>585</v>
      </c>
      <c r="G393" s="23">
        <v>214.93</v>
      </c>
    </row>
    <row r="394" spans="1:9" ht="12" customHeight="1" x14ac:dyDescent="0.15">
      <c r="B394" s="21" t="s">
        <v>590</v>
      </c>
      <c r="C394" s="21" t="s">
        <v>172</v>
      </c>
      <c r="D394" s="21" t="s">
        <v>594</v>
      </c>
      <c r="E394" s="21" t="s">
        <v>183</v>
      </c>
      <c r="F394" s="21" t="s">
        <v>585</v>
      </c>
      <c r="G394" s="23">
        <v>147.4</v>
      </c>
    </row>
    <row r="395" spans="1:9" ht="12" customHeight="1" x14ac:dyDescent="0.15">
      <c r="C395" s="21" t="s">
        <v>172</v>
      </c>
      <c r="D395" s="21" t="s">
        <v>586</v>
      </c>
      <c r="E395" s="21" t="s">
        <v>587</v>
      </c>
      <c r="F395" s="21" t="s">
        <v>585</v>
      </c>
      <c r="G395" s="23">
        <v>231.8</v>
      </c>
    </row>
    <row r="396" spans="1:9" ht="12" customHeight="1" x14ac:dyDescent="0.15">
      <c r="C396" s="21" t="s">
        <v>172</v>
      </c>
      <c r="D396" s="21" t="s">
        <v>595</v>
      </c>
      <c r="E396" s="21" t="s">
        <v>187</v>
      </c>
      <c r="F396" s="21" t="s">
        <v>585</v>
      </c>
      <c r="G396" s="23">
        <v>351.69</v>
      </c>
    </row>
    <row r="397" spans="1:9" ht="12" customHeight="1" x14ac:dyDescent="0.15">
      <c r="F397" s="18" t="s">
        <v>188</v>
      </c>
      <c r="G397" s="24">
        <v>1551.19</v>
      </c>
      <c r="H397" s="24">
        <v>0</v>
      </c>
      <c r="I397" s="24">
        <v>1551.19</v>
      </c>
    </row>
    <row r="398" spans="1:9" ht="12" customHeight="1" x14ac:dyDescent="0.15">
      <c r="F398" s="18" t="s">
        <v>189</v>
      </c>
      <c r="G398" s="18" t="s">
        <v>0</v>
      </c>
      <c r="H398" s="18" t="s">
        <v>0</v>
      </c>
      <c r="I398" s="24">
        <v>1551.19</v>
      </c>
    </row>
    <row r="400" spans="1:9" ht="12" customHeight="1" x14ac:dyDescent="0.15">
      <c r="A400" s="21" t="s">
        <v>139</v>
      </c>
      <c r="B400" s="34" t="s">
        <v>140</v>
      </c>
      <c r="C400" s="34"/>
      <c r="D400" s="34"/>
      <c r="E400" s="34"/>
      <c r="F400" s="21" t="s">
        <v>170</v>
      </c>
      <c r="I400" s="23">
        <v>0</v>
      </c>
    </row>
    <row r="401" spans="1:9" ht="12" customHeight="1" x14ac:dyDescent="0.15">
      <c r="B401" s="21" t="s">
        <v>596</v>
      </c>
      <c r="C401" s="21" t="s">
        <v>246</v>
      </c>
      <c r="D401" s="21" t="s">
        <v>597</v>
      </c>
      <c r="E401" s="21" t="s">
        <v>598</v>
      </c>
      <c r="F401" s="21" t="s">
        <v>596</v>
      </c>
      <c r="G401" s="23">
        <v>13255.16</v>
      </c>
    </row>
    <row r="402" spans="1:9" ht="12" customHeight="1" x14ac:dyDescent="0.15">
      <c r="B402" s="21" t="s">
        <v>596</v>
      </c>
      <c r="C402" s="21" t="s">
        <v>246</v>
      </c>
      <c r="D402" s="21" t="s">
        <v>599</v>
      </c>
      <c r="E402" s="21" t="s">
        <v>600</v>
      </c>
      <c r="F402" s="21" t="s">
        <v>596</v>
      </c>
      <c r="G402" s="23">
        <v>13255.16</v>
      </c>
    </row>
    <row r="403" spans="1:9" ht="12" customHeight="1" x14ac:dyDescent="0.15">
      <c r="B403" s="21" t="s">
        <v>596</v>
      </c>
      <c r="C403" s="21" t="s">
        <v>246</v>
      </c>
      <c r="D403" s="21" t="s">
        <v>601</v>
      </c>
      <c r="E403" s="21" t="s">
        <v>179</v>
      </c>
      <c r="F403" s="21" t="s">
        <v>596</v>
      </c>
      <c r="G403" s="23">
        <v>13255.16</v>
      </c>
    </row>
    <row r="404" spans="1:9" ht="12" customHeight="1" x14ac:dyDescent="0.15">
      <c r="B404" s="21" t="s">
        <v>596</v>
      </c>
      <c r="C404" s="21" t="s">
        <v>246</v>
      </c>
      <c r="D404" s="21" t="s">
        <v>602</v>
      </c>
      <c r="E404" s="21" t="s">
        <v>603</v>
      </c>
      <c r="F404" s="21" t="s">
        <v>596</v>
      </c>
      <c r="G404" s="23">
        <v>13255.16</v>
      </c>
    </row>
    <row r="405" spans="1:9" ht="12" customHeight="1" x14ac:dyDescent="0.15">
      <c r="B405" s="21" t="s">
        <v>596</v>
      </c>
      <c r="C405" s="21" t="s">
        <v>246</v>
      </c>
      <c r="D405" s="21" t="s">
        <v>604</v>
      </c>
      <c r="E405" s="21" t="s">
        <v>605</v>
      </c>
      <c r="F405" s="21" t="s">
        <v>596</v>
      </c>
      <c r="G405" s="23">
        <v>13255.16</v>
      </c>
    </row>
    <row r="407" spans="1:9" ht="12" customHeight="1" x14ac:dyDescent="0.15">
      <c r="B407" s="21" t="s">
        <v>596</v>
      </c>
      <c r="C407" s="21" t="s">
        <v>246</v>
      </c>
      <c r="D407" s="21" t="s">
        <v>606</v>
      </c>
      <c r="E407" s="21" t="s">
        <v>185</v>
      </c>
      <c r="F407" s="21" t="s">
        <v>596</v>
      </c>
      <c r="G407" s="23">
        <v>13255.16</v>
      </c>
    </row>
    <row r="408" spans="1:9" ht="12" customHeight="1" x14ac:dyDescent="0.15">
      <c r="B408" s="21" t="s">
        <v>596</v>
      </c>
      <c r="C408" s="21" t="s">
        <v>246</v>
      </c>
      <c r="D408" s="21" t="s">
        <v>607</v>
      </c>
      <c r="E408" s="21" t="s">
        <v>608</v>
      </c>
      <c r="F408" s="21" t="s">
        <v>596</v>
      </c>
      <c r="G408" s="23">
        <v>13255.16</v>
      </c>
    </row>
    <row r="409" spans="1:9" ht="12" customHeight="1" x14ac:dyDescent="0.15">
      <c r="F409" s="18" t="s">
        <v>188</v>
      </c>
      <c r="G409" s="24">
        <v>92786.12</v>
      </c>
      <c r="H409" s="24">
        <v>0</v>
      </c>
      <c r="I409" s="24">
        <v>92786.12</v>
      </c>
    </row>
    <row r="410" spans="1:9" ht="12" customHeight="1" x14ac:dyDescent="0.15">
      <c r="F410" s="18" t="s">
        <v>189</v>
      </c>
      <c r="G410" s="18" t="s">
        <v>0</v>
      </c>
      <c r="H410" s="18" t="s">
        <v>0</v>
      </c>
      <c r="I410" s="24">
        <v>92786.12</v>
      </c>
    </row>
    <row r="412" spans="1:9" ht="12" customHeight="1" x14ac:dyDescent="0.15">
      <c r="A412" s="21" t="s">
        <v>141</v>
      </c>
      <c r="B412" s="34" t="s">
        <v>142</v>
      </c>
      <c r="C412" s="34"/>
      <c r="D412" s="34"/>
      <c r="E412" s="34"/>
      <c r="F412" s="21" t="s">
        <v>170</v>
      </c>
      <c r="I412" s="23">
        <v>0</v>
      </c>
    </row>
    <row r="413" spans="1:9" ht="12" customHeight="1" x14ac:dyDescent="0.15">
      <c r="B413" s="21" t="s">
        <v>609</v>
      </c>
      <c r="C413" s="21" t="s">
        <v>172</v>
      </c>
      <c r="D413" s="21" t="s">
        <v>610</v>
      </c>
      <c r="E413" s="21" t="s">
        <v>254</v>
      </c>
      <c r="F413" s="21" t="s">
        <v>611</v>
      </c>
      <c r="G413" s="23">
        <v>47556.85</v>
      </c>
    </row>
    <row r="414" spans="1:9" ht="12" customHeight="1" x14ac:dyDescent="0.15">
      <c r="F414" s="18" t="s">
        <v>188</v>
      </c>
      <c r="G414" s="24">
        <v>47556.85</v>
      </c>
      <c r="H414" s="24">
        <v>0</v>
      </c>
      <c r="I414" s="24">
        <v>47556.85</v>
      </c>
    </row>
    <row r="415" spans="1:9" ht="12" customHeight="1" x14ac:dyDescent="0.15">
      <c r="F415" s="18" t="s">
        <v>189</v>
      </c>
      <c r="G415" s="18" t="s">
        <v>0</v>
      </c>
      <c r="H415" s="18" t="s">
        <v>0</v>
      </c>
      <c r="I415" s="24">
        <v>47556.85</v>
      </c>
    </row>
    <row r="417" spans="6:9" ht="12" customHeight="1" x14ac:dyDescent="0.15">
      <c r="F417" s="18" t="s">
        <v>612</v>
      </c>
      <c r="G417" s="24">
        <v>353447.27</v>
      </c>
      <c r="H417" s="24">
        <v>748.71</v>
      </c>
      <c r="I417" s="24">
        <v>352698.56</v>
      </c>
    </row>
  </sheetData>
  <mergeCells count="48">
    <mergeCell ref="B412:E412"/>
    <mergeCell ref="B311:E311"/>
    <mergeCell ref="B319:E319"/>
    <mergeCell ref="B324:E324"/>
    <mergeCell ref="B336:E336"/>
    <mergeCell ref="B341:E341"/>
    <mergeCell ref="B352:E352"/>
    <mergeCell ref="B367:E367"/>
    <mergeCell ref="B377:E377"/>
    <mergeCell ref="B383:E383"/>
    <mergeCell ref="B389:E389"/>
    <mergeCell ref="B400:E400"/>
    <mergeCell ref="B306:E306"/>
    <mergeCell ref="B179:E179"/>
    <mergeCell ref="B197:E197"/>
    <mergeCell ref="B202:E202"/>
    <mergeCell ref="B212:E212"/>
    <mergeCell ref="B217:E217"/>
    <mergeCell ref="B235:E235"/>
    <mergeCell ref="B240:E240"/>
    <mergeCell ref="B258:E258"/>
    <mergeCell ref="B273:E273"/>
    <mergeCell ref="B280:E280"/>
    <mergeCell ref="B288:E288"/>
    <mergeCell ref="B167:E167"/>
    <mergeCell ref="C69:F69"/>
    <mergeCell ref="B73:E73"/>
    <mergeCell ref="B80:E80"/>
    <mergeCell ref="B86:E86"/>
    <mergeCell ref="B94:E94"/>
    <mergeCell ref="B103:E103"/>
    <mergeCell ref="B111:E111"/>
    <mergeCell ref="B116:E116"/>
    <mergeCell ref="B125:E125"/>
    <mergeCell ref="B136:E136"/>
    <mergeCell ref="B155:E155"/>
    <mergeCell ref="C66:F66"/>
    <mergeCell ref="B2:E2"/>
    <mergeCell ref="B13:E13"/>
    <mergeCell ref="B24:E24"/>
    <mergeCell ref="B32:E32"/>
    <mergeCell ref="B37:E37"/>
    <mergeCell ref="B48:E48"/>
    <mergeCell ref="C51:F51"/>
    <mergeCell ref="C54:F54"/>
    <mergeCell ref="C57:F57"/>
    <mergeCell ref="C60:F60"/>
    <mergeCell ref="C63:F63"/>
  </mergeCells>
  <pageMargins left="0.25" right="0.25" top="1" bottom="0.25" header="0.25" footer="0.5"/>
  <pageSetup fitToHeight="0" orientation="portrait" horizontalDpi="0" verticalDpi="0"/>
  <headerFooter>
    <oddHeader xml:space="preserve">&amp;L08/23/2021 10:31 AM
For Accounts 601000 to 930960
&amp;CGeneral Ledger
1065 Hinman House
For Dates 01/01/2021 to 07/31/2021
&amp;RPage: A  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Budget Worksheet</vt:lpstr>
      <vt:lpstr>1065,Hinman House</vt:lpstr>
      <vt:lpstr>'Budget Worksheet'!Print_Area</vt:lpstr>
      <vt:lpstr>'1065,Hinman House'!Print_Titles</vt:lpstr>
      <vt:lpstr>'Budget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Heil13</dc:creator>
  <cp:lastModifiedBy>Microsoft Office User</cp:lastModifiedBy>
  <cp:lastPrinted>2021-10-21T20:06:09Z</cp:lastPrinted>
  <dcterms:created xsi:type="dcterms:W3CDTF">2021-08-23T15:21:16Z</dcterms:created>
  <dcterms:modified xsi:type="dcterms:W3CDTF">2021-11-21T19:05:37Z</dcterms:modified>
</cp:coreProperties>
</file>