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voeks/Library/Mobile Documents/com~apple~CloudDocs/Desktop/Hinman House laptop 061719/2020 HHCA/1120 Management Report/"/>
    </mc:Choice>
  </mc:AlternateContent>
  <xr:revisionPtr revIDLastSave="0" documentId="8_{C302BD4B-AC50-6F40-AF1C-8709201D3C28}" xr6:coauthVersionLast="45" xr6:coauthVersionMax="45" xr10:uidLastSave="{00000000-0000-0000-0000-000000000000}"/>
  <bookViews>
    <workbookView xWindow="0" yWindow="760" windowWidth="27900" windowHeight="17240" xr2:uid="{00000000-000D-0000-FFFF-FFFF00000000}"/>
  </bookViews>
  <sheets>
    <sheet name="Budget Worksheet" sheetId="1" r:id="rId1"/>
    <sheet name="1065,Hinman House" sheetId="2" r:id="rId2"/>
  </sheets>
  <definedNames>
    <definedName name="_xlnm.Print_Area" localSheetId="0">'Budget Worksheet'!$B$1:$H$109</definedName>
    <definedName name="_xlnm.Print_Titles" localSheetId="1">'1065,Hinman House'!$1:$1</definedName>
    <definedName name="_xlnm.Print_Titles" localSheetId="0">'Budget Worksheet'!$1:$2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8" i="1" l="1"/>
  <c r="G86" i="1"/>
  <c r="G81" i="1"/>
  <c r="G80" i="1"/>
  <c r="G79" i="1"/>
  <c r="G74" i="1"/>
  <c r="G73" i="1"/>
  <c r="G72" i="1"/>
  <c r="G71" i="1"/>
  <c r="G70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4" i="1"/>
  <c r="G31" i="1"/>
  <c r="G30" i="1"/>
  <c r="G29" i="1"/>
  <c r="G27" i="1"/>
  <c r="G25" i="1"/>
  <c r="G24" i="1"/>
  <c r="G23" i="1"/>
  <c r="G22" i="1"/>
  <c r="G21" i="1"/>
  <c r="G15" i="1"/>
  <c r="G14" i="1"/>
  <c r="G13" i="1"/>
  <c r="G12" i="1"/>
  <c r="G10" i="1"/>
  <c r="G9" i="1"/>
  <c r="G8" i="1"/>
  <c r="G6" i="1"/>
  <c r="G5" i="1"/>
  <c r="E107" i="1" l="1"/>
  <c r="F107" i="1"/>
  <c r="H107" i="1"/>
  <c r="H97" i="1"/>
  <c r="H100" i="1" s="1"/>
  <c r="E100" i="1"/>
  <c r="F100" i="1"/>
  <c r="D100" i="1"/>
  <c r="D107" i="1"/>
  <c r="E88" i="1"/>
  <c r="F88" i="1"/>
  <c r="H88" i="1"/>
  <c r="D88" i="1"/>
  <c r="E83" i="1"/>
  <c r="F83" i="1"/>
  <c r="H83" i="1"/>
  <c r="D83" i="1"/>
  <c r="E76" i="1"/>
  <c r="F76" i="1"/>
  <c r="H76" i="1"/>
  <c r="D76" i="1"/>
  <c r="E67" i="1"/>
  <c r="F67" i="1"/>
  <c r="H67" i="1"/>
  <c r="D67" i="1"/>
  <c r="G28" i="1"/>
  <c r="E17" i="1"/>
  <c r="F17" i="1"/>
  <c r="H17" i="1"/>
  <c r="D17" i="1"/>
  <c r="E36" i="1"/>
  <c r="F36" i="1"/>
  <c r="H36" i="1"/>
  <c r="D36" i="1"/>
  <c r="G88" i="1"/>
  <c r="F90" i="1" l="1"/>
  <c r="F92" i="1" s="1"/>
  <c r="F109" i="1" s="1"/>
  <c r="D90" i="1"/>
  <c r="D92" i="1" s="1"/>
  <c r="D109" i="1" s="1"/>
  <c r="E90" i="1"/>
  <c r="E92" i="1" s="1"/>
  <c r="E109" i="1" s="1"/>
  <c r="H90" i="1"/>
  <c r="H92" i="1" s="1"/>
  <c r="H109" i="1" s="1"/>
  <c r="G83" i="1"/>
  <c r="G107" i="1"/>
  <c r="G76" i="1"/>
  <c r="G67" i="1"/>
  <c r="G17" i="1"/>
  <c r="G97" i="1"/>
  <c r="G100" i="1" s="1"/>
  <c r="G36" i="1"/>
  <c r="G90" i="1" l="1"/>
  <c r="G92" i="1" s="1"/>
  <c r="G109" i="1" s="1"/>
</calcChain>
</file>

<file path=xl/sharedStrings.xml><?xml version="1.0" encoding="utf-8"?>
<sst xmlns="http://schemas.openxmlformats.org/spreadsheetml/2006/main" count="1746" uniqueCount="622">
  <si>
    <t/>
  </si>
  <si>
    <t>2019</t>
  </si>
  <si>
    <t>2020</t>
  </si>
  <si>
    <t>YEAR END</t>
  </si>
  <si>
    <t>BUDGET</t>
  </si>
  <si>
    <t>ACTUAL</t>
  </si>
  <si>
    <t>2020 ACTUAL</t>
  </si>
  <si>
    <t>PROJECTION</t>
  </si>
  <si>
    <t>OPERATING INCOME</t>
  </si>
  <si>
    <t>402020</t>
  </si>
  <si>
    <t>Assessments Undesignated Funds</t>
  </si>
  <si>
    <t>402300</t>
  </si>
  <si>
    <t>Special Assessment</t>
  </si>
  <si>
    <t>403400</t>
  </si>
  <si>
    <t>Leasing Fees</t>
  </si>
  <si>
    <t>404015</t>
  </si>
  <si>
    <t>Violation Fines</t>
  </si>
  <si>
    <t>404560</t>
  </si>
  <si>
    <t>Parking Income</t>
  </si>
  <si>
    <t>405030</t>
  </si>
  <si>
    <t>Laundry Room</t>
  </si>
  <si>
    <t>405130</t>
  </si>
  <si>
    <t>In-Unit Laundry Income</t>
  </si>
  <si>
    <t>408000</t>
  </si>
  <si>
    <t>Unit 101 Assessment</t>
  </si>
  <si>
    <t>408010</t>
  </si>
  <si>
    <t>Unit 101 Parking</t>
  </si>
  <si>
    <t>408020</t>
  </si>
  <si>
    <t>Unit 101 Expense Assessm</t>
  </si>
  <si>
    <t>408030</t>
  </si>
  <si>
    <t>Unit 101 Exp Parking</t>
  </si>
  <si>
    <t>TOTAL OPERATING INCOME</t>
  </si>
  <si>
    <t>OPERATING EXPENSES:</t>
  </si>
  <si>
    <t>GENERAL &amp; ADMINISTRATIVE</t>
  </si>
  <si>
    <t>601000</t>
  </si>
  <si>
    <t>Management Fees</t>
  </si>
  <si>
    <t>601010</t>
  </si>
  <si>
    <t>Professional Fees</t>
  </si>
  <si>
    <t>601020</t>
  </si>
  <si>
    <t>Legal</t>
  </si>
  <si>
    <t>601040</t>
  </si>
  <si>
    <t>Accounting: Audit, Tax Return</t>
  </si>
  <si>
    <t>601100</t>
  </si>
  <si>
    <t>Office Service</t>
  </si>
  <si>
    <t>601105</t>
  </si>
  <si>
    <t>Bonus</t>
  </si>
  <si>
    <t>601130</t>
  </si>
  <si>
    <t>Web Site Expense</t>
  </si>
  <si>
    <t>601215</t>
  </si>
  <si>
    <t>Coupon Books</t>
  </si>
  <si>
    <t>601230</t>
  </si>
  <si>
    <t>Miscellaneous-Administrative</t>
  </si>
  <si>
    <t>601420</t>
  </si>
  <si>
    <t>Bank Service Charge</t>
  </si>
  <si>
    <t>601430</t>
  </si>
  <si>
    <t>License/Permit/Fees</t>
  </si>
  <si>
    <t>601435</t>
  </si>
  <si>
    <t>Leasing Expense</t>
  </si>
  <si>
    <t>601440</t>
  </si>
  <si>
    <t>Annual Report</t>
  </si>
  <si>
    <t>601500</t>
  </si>
  <si>
    <t>Insurance</t>
  </si>
  <si>
    <t>601800</t>
  </si>
  <si>
    <t>Unit 101 Repairs</t>
  </si>
  <si>
    <t>TOTAL GENERAL &amp; ADMINISTRATIVE</t>
  </si>
  <si>
    <t>BUILDING EXPENSES</t>
  </si>
  <si>
    <t>605027</t>
  </si>
  <si>
    <t>Fire &amp; Security System</t>
  </si>
  <si>
    <t>605090</t>
  </si>
  <si>
    <t>Payroll</t>
  </si>
  <si>
    <t>605091</t>
  </si>
  <si>
    <t>Payroll Taxes</t>
  </si>
  <si>
    <t>605092</t>
  </si>
  <si>
    <t>Welfare &amp; Pension</t>
  </si>
  <si>
    <t>605093</t>
  </si>
  <si>
    <t>Payroll Service Fee</t>
  </si>
  <si>
    <t>605100</t>
  </si>
  <si>
    <t>Exterminating</t>
  </si>
  <si>
    <t>605105</t>
  </si>
  <si>
    <t>Scavenger Service</t>
  </si>
  <si>
    <t>605108</t>
  </si>
  <si>
    <t>Recycling</t>
  </si>
  <si>
    <t>605120</t>
  </si>
  <si>
    <t>Window Cleaning</t>
  </si>
  <si>
    <t>605131</t>
  </si>
  <si>
    <t>Janitorial Substitute</t>
  </si>
  <si>
    <t>605134</t>
  </si>
  <si>
    <t>Janitorial Weekend Service</t>
  </si>
  <si>
    <t>605220</t>
  </si>
  <si>
    <t>Roof Repair</t>
  </si>
  <si>
    <t>605315</t>
  </si>
  <si>
    <t>Doors/Lock Repair &amp; Service</t>
  </si>
  <si>
    <t>605325</t>
  </si>
  <si>
    <t>Decorating/Painting/Drywall</t>
  </si>
  <si>
    <t>605350</t>
  </si>
  <si>
    <t>Carpet Cleaning &amp; Maint</t>
  </si>
  <si>
    <t>605510</t>
  </si>
  <si>
    <t>605833</t>
  </si>
  <si>
    <t>Garage Door Repair</t>
  </si>
  <si>
    <t>605835</t>
  </si>
  <si>
    <t>Garage Power Wash</t>
  </si>
  <si>
    <t>606015</t>
  </si>
  <si>
    <t>HVAC Repair</t>
  </si>
  <si>
    <t>606070</t>
  </si>
  <si>
    <t>Elevator Service Contract</t>
  </si>
  <si>
    <t>606085</t>
  </si>
  <si>
    <t>Equipment Maintenance</t>
  </si>
  <si>
    <t>606090</t>
  </si>
  <si>
    <t>Plumbing Repairs</t>
  </si>
  <si>
    <t>606097</t>
  </si>
  <si>
    <t>Sewer Rodding</t>
  </si>
  <si>
    <t>606100</t>
  </si>
  <si>
    <t>Electrical Repairs</t>
  </si>
  <si>
    <t>606185</t>
  </si>
  <si>
    <t>Miscellaneous Repair</t>
  </si>
  <si>
    <t>606220</t>
  </si>
  <si>
    <t>Supplies - Electrical</t>
  </si>
  <si>
    <t>606263</t>
  </si>
  <si>
    <t>Supplies - Hardware</t>
  </si>
  <si>
    <t>TOTAL BUILDING EXPENSES</t>
  </si>
  <si>
    <t>UTILITY EXPENSES</t>
  </si>
  <si>
    <t>601900</t>
  </si>
  <si>
    <t>Electricity</t>
  </si>
  <si>
    <t>601910</t>
  </si>
  <si>
    <t>Gas Service</t>
  </si>
  <si>
    <t>601920</t>
  </si>
  <si>
    <t>Water Service</t>
  </si>
  <si>
    <t>601926</t>
  </si>
  <si>
    <t>Sewer</t>
  </si>
  <si>
    <t>601930</t>
  </si>
  <si>
    <t>Telephone</t>
  </si>
  <si>
    <t>TOTAL UTILITY EXPENSES</t>
  </si>
  <si>
    <t>COMMON AREA GROUNDS EXPENSES</t>
  </si>
  <si>
    <t>602240</t>
  </si>
  <si>
    <t>Landscaping</t>
  </si>
  <si>
    <t>602885</t>
  </si>
  <si>
    <t>Snow Removal</t>
  </si>
  <si>
    <t>602890</t>
  </si>
  <si>
    <t>Sand/Salt/Ice Melt</t>
  </si>
  <si>
    <t>RESERVE CONTRIBUTIONS</t>
  </si>
  <si>
    <t>930000</t>
  </si>
  <si>
    <t>Transfer from Operating</t>
  </si>
  <si>
    <t>TOTAL RESERVE CONTRIBUTIONS</t>
  </si>
  <si>
    <t>TOTAL OPERATING EXPENSES</t>
  </si>
  <si>
    <t>EXCESS REVENUE BEFORE RESERVES</t>
  </si>
  <si>
    <t>RESERVE ACTIVITY</t>
  </si>
  <si>
    <t>RESERVE INCOME</t>
  </si>
  <si>
    <t>500300</t>
  </si>
  <si>
    <t>Transfer to Reserve</t>
  </si>
  <si>
    <t>501200</t>
  </si>
  <si>
    <t>Reserve Interest Income</t>
  </si>
  <si>
    <t>TOTAL RESERVE INCOME</t>
  </si>
  <si>
    <t>RESERVE EXPENSES</t>
  </si>
  <si>
    <t>TOTAL RESERVE EXPENSES</t>
  </si>
  <si>
    <t>EXCESS REVENUE OVER EXPENDITURES</t>
  </si>
  <si>
    <t>TOTAL COMMON AREA GROUNDS EXPENSES</t>
  </si>
  <si>
    <t>should be zero</t>
  </si>
  <si>
    <t>linked to 500300</t>
  </si>
  <si>
    <t>linked to 930000</t>
  </si>
  <si>
    <t>percentage of ownership</t>
  </si>
  <si>
    <t>Account</t>
  </si>
  <si>
    <t>Type</t>
  </si>
  <si>
    <t>Reference</t>
  </si>
  <si>
    <t>Date</t>
  </si>
  <si>
    <t>Description</t>
  </si>
  <si>
    <t>Debit Amount</t>
  </si>
  <si>
    <t>Credit Amount</t>
  </si>
  <si>
    <t>Balance</t>
  </si>
  <si>
    <t>Beginning Balance</t>
  </si>
  <si>
    <t>Monthly Mgmt Fee</t>
  </si>
  <si>
    <t>ACK</t>
  </si>
  <si>
    <t>1065F-010231</t>
  </si>
  <si>
    <t>01/03/2020</t>
  </si>
  <si>
    <t>HHSG</t>
  </si>
  <si>
    <t>1065O-000012</t>
  </si>
  <si>
    <t>02/04/2020</t>
  </si>
  <si>
    <t>1065O-000033</t>
  </si>
  <si>
    <t>03/03/2020</t>
  </si>
  <si>
    <t>1065O-000051</t>
  </si>
  <si>
    <t>04/02/2020</t>
  </si>
  <si>
    <t>1065O-000071</t>
  </si>
  <si>
    <t>05/04/2020</t>
  </si>
  <si>
    <t>1065O-000094</t>
  </si>
  <si>
    <t>06/03/2020</t>
  </si>
  <si>
    <t>1065O-000117</t>
  </si>
  <si>
    <t>07/07/2020</t>
  </si>
  <si>
    <t>Account Total</t>
  </si>
  <si>
    <t>Ending Balance</t>
  </si>
  <si>
    <t>Profservice May 2020</t>
  </si>
  <si>
    <t>1065O-000109</t>
  </si>
  <si>
    <t>06/22/2020</t>
  </si>
  <si>
    <t>Full Circle Architec</t>
  </si>
  <si>
    <t>Profservice</t>
  </si>
  <si>
    <t>1065O-000132</t>
  </si>
  <si>
    <t>07/16/2020</t>
  </si>
  <si>
    <t>File #020-168 #1516-</t>
  </si>
  <si>
    <t>1065O-000046</t>
  </si>
  <si>
    <t>03/27/2020</t>
  </si>
  <si>
    <t>Fullett Swanson PC</t>
  </si>
  <si>
    <t>File #020-167 #1516-</t>
  </si>
  <si>
    <t>1065O-000076</t>
  </si>
  <si>
    <t>05/06/2020</t>
  </si>
  <si>
    <t>File #020-261</t>
  </si>
  <si>
    <t>1065O-000091</t>
  </si>
  <si>
    <t>05/28/2020</t>
  </si>
  <si>
    <t>1065O-000101</t>
  </si>
  <si>
    <t>06/09/2020</t>
  </si>
  <si>
    <t>File #017-857 Genera</t>
  </si>
  <si>
    <t>1065O-000116</t>
  </si>
  <si>
    <t>2019 Tax Return</t>
  </si>
  <si>
    <t>1065O-000028</t>
  </si>
  <si>
    <t>02/25/2020</t>
  </si>
  <si>
    <t>Dowell Group, LLP</t>
  </si>
  <si>
    <t>Misc off exp Decembe</t>
  </si>
  <si>
    <t>1065O-000007</t>
  </si>
  <si>
    <t>01/21/2020</t>
  </si>
  <si>
    <t>Misc Off Exp January</t>
  </si>
  <si>
    <t>1065O-000022</t>
  </si>
  <si>
    <t>02/13/2020</t>
  </si>
  <si>
    <t>Mis Off Exp February</t>
  </si>
  <si>
    <t>1065O-000047</t>
  </si>
  <si>
    <t>Misc off exp March 2</t>
  </si>
  <si>
    <t>1065O-000068</t>
  </si>
  <si>
    <t>04/24/2020</t>
  </si>
  <si>
    <t>Misc off exp April 2</t>
  </si>
  <si>
    <t>1065O-000089</t>
  </si>
  <si>
    <t>05/26/2020</t>
  </si>
  <si>
    <t>Misc off exp May 202</t>
  </si>
  <si>
    <t>1065O-000105</t>
  </si>
  <si>
    <t>06/16/2020</t>
  </si>
  <si>
    <t>Misc off exp June 20</t>
  </si>
  <si>
    <t>1065O-000134</t>
  </si>
  <si>
    <t>07/20/2020</t>
  </si>
  <si>
    <t>FrontSteps autopay</t>
  </si>
  <si>
    <t>JER</t>
  </si>
  <si>
    <t>00008166</t>
  </si>
  <si>
    <t>01/08/2020</t>
  </si>
  <si>
    <t>HH Bank Activity AJE</t>
  </si>
  <si>
    <t>To record auto-paid bank activity and other activity not</t>
  </si>
  <si>
    <t>recorded for the current month.</t>
  </si>
  <si>
    <t>00008285</t>
  </si>
  <si>
    <t>02/12/2020</t>
  </si>
  <si>
    <t>00008373</t>
  </si>
  <si>
    <t>03/01/2020</t>
  </si>
  <si>
    <t>00008477</t>
  </si>
  <si>
    <t>04/06/2020</t>
  </si>
  <si>
    <t>HH Byline Bank AJE</t>
  </si>
  <si>
    <t>New Prem Plan 1-50</t>
  </si>
  <si>
    <t>1065O-000114</t>
  </si>
  <si>
    <t>06/30/2020</t>
  </si>
  <si>
    <t>ATHomeNet, Inc.</t>
  </si>
  <si>
    <t>00008812</t>
  </si>
  <si>
    <t>07/22/2020</t>
  </si>
  <si>
    <t>1 CB</t>
  </si>
  <si>
    <t>1065O-000085</t>
  </si>
  <si>
    <t>05/12/2020</t>
  </si>
  <si>
    <t>96 CBs</t>
  </si>
  <si>
    <t>1065O-000135</t>
  </si>
  <si>
    <t>Reimbursement</t>
  </si>
  <si>
    <t>1065O-000001</t>
  </si>
  <si>
    <t>01/20/2020</t>
  </si>
  <si>
    <t>Carolyn Young</t>
  </si>
  <si>
    <t>ClickPay Item Return</t>
  </si>
  <si>
    <t>JE</t>
  </si>
  <si>
    <t>00016767</t>
  </si>
  <si>
    <t>03/04/2020</t>
  </si>
  <si>
    <t>ClickPay Deposited Item Returned</t>
  </si>
  <si>
    <t>1065O-000087</t>
  </si>
  <si>
    <t>05/19/2020</t>
  </si>
  <si>
    <t>Howard Voeks</t>
  </si>
  <si>
    <t>Maintenance Fee</t>
  </si>
  <si>
    <t>JBR</t>
  </si>
  <si>
    <t>1065F-013120</t>
  </si>
  <si>
    <t>01/31/2020</t>
  </si>
  <si>
    <t>Bank Reconciliation</t>
  </si>
  <si>
    <t>U0261362 ; U0261364</t>
  </si>
  <si>
    <t>1065F-010247</t>
  </si>
  <si>
    <t>01/15/2020</t>
  </si>
  <si>
    <t>State Fire Marshall</t>
  </si>
  <si>
    <t>Annual Fee for Towin</t>
  </si>
  <si>
    <t>1065O-000010</t>
  </si>
  <si>
    <t>01/27/2020</t>
  </si>
  <si>
    <t>North Shore Towing,</t>
  </si>
  <si>
    <t>2020 Semi-Annual Ins</t>
  </si>
  <si>
    <t>1065O-000084</t>
  </si>
  <si>
    <t>Elevator Inspection</t>
  </si>
  <si>
    <t>Leasing exp unit #20</t>
  </si>
  <si>
    <t>1065O-000077</t>
  </si>
  <si>
    <t>Lease #510</t>
  </si>
  <si>
    <t>1065O-000110</t>
  </si>
  <si>
    <t>Leasing</t>
  </si>
  <si>
    <t>1065O-000124</t>
  </si>
  <si>
    <t>07/10/2020</t>
  </si>
  <si>
    <t>Leasing expense #302</t>
  </si>
  <si>
    <t>1065O-000130</t>
  </si>
  <si>
    <t>07/15/2020</t>
  </si>
  <si>
    <t>Leasing expense #507</t>
  </si>
  <si>
    <t>Leasing expense #210</t>
  </si>
  <si>
    <t>1065O-000133</t>
  </si>
  <si>
    <t>File #019-243 Annual</t>
  </si>
  <si>
    <t>1065O-000016</t>
  </si>
  <si>
    <t>02/06/2020</t>
  </si>
  <si>
    <t>Pol #4525C389 680; 3</t>
  </si>
  <si>
    <t>1065F-010240</t>
  </si>
  <si>
    <t>Travelers</t>
  </si>
  <si>
    <t>Pol #0K052964 UB</t>
  </si>
  <si>
    <t>1065O-000048</t>
  </si>
  <si>
    <t>Acct #4530 1122 3414</t>
  </si>
  <si>
    <t>1065O-000055</t>
  </si>
  <si>
    <t>CHUBB</t>
  </si>
  <si>
    <t>Pol #0k052964 UB; 4525C389 680</t>
  </si>
  <si>
    <t>1065O-000059</t>
  </si>
  <si>
    <t>Pol #0619086011</t>
  </si>
  <si>
    <t>1065O-000065</t>
  </si>
  <si>
    <t>04/20/2020</t>
  </si>
  <si>
    <t>Heil &amp; Heil Insuranc</t>
  </si>
  <si>
    <t>1065O-000127</t>
  </si>
  <si>
    <t>#101, Repair toilet</t>
  </si>
  <si>
    <t>1065O-000005</t>
  </si>
  <si>
    <t>John J Cahill</t>
  </si>
  <si>
    <t>601890</t>
  </si>
  <si>
    <t>Other Operating Expense</t>
  </si>
  <si>
    <t>12/19-01/20-02/20 SA</t>
  </si>
  <si>
    <t>1065O-000029</t>
  </si>
  <si>
    <t>02/26/2020</t>
  </si>
  <si>
    <t>Hinman House Condo.</t>
  </si>
  <si>
    <t>SA Book Transfer</t>
  </si>
  <si>
    <t>00008290</t>
  </si>
  <si>
    <t>02/27/2020</t>
  </si>
  <si>
    <t>Transfer to Byline Bank Windows SA account for SA Payments</t>
  </si>
  <si>
    <t>Deposited in US Bank Operating Account for Hinman House.</t>
  </si>
  <si>
    <t>SA Transfer to Reser</t>
  </si>
  <si>
    <t>1065O-000090</t>
  </si>
  <si>
    <t>SA Transf To Reserve</t>
  </si>
  <si>
    <t>RCP</t>
  </si>
  <si>
    <t>00131693</t>
  </si>
  <si>
    <t>RM Cash Proc Post</t>
  </si>
  <si>
    <t>11/25/19-12/30/19</t>
  </si>
  <si>
    <t>1065F-010238</t>
  </si>
  <si>
    <t>MidAmerican Energy</t>
  </si>
  <si>
    <t>12/30/19-01/30/20</t>
  </si>
  <si>
    <t>1065O-000018</t>
  </si>
  <si>
    <t>02/07/2020</t>
  </si>
  <si>
    <t>01/30/20-02/28/20</t>
  </si>
  <si>
    <t>1065O-000040</t>
  </si>
  <si>
    <t>03/11/2020</t>
  </si>
  <si>
    <t>2/28/20-3/30/20</t>
  </si>
  <si>
    <t>1065O-000061</t>
  </si>
  <si>
    <t>04/08/2020</t>
  </si>
  <si>
    <t>3/30/20-4/28/20</t>
  </si>
  <si>
    <t>1065O-000079</t>
  </si>
  <si>
    <t>4/28/20-5/28/20</t>
  </si>
  <si>
    <t>1065O-000103</t>
  </si>
  <si>
    <t>5/28/20-6/26/20</t>
  </si>
  <si>
    <t>1065O-000120</t>
  </si>
  <si>
    <t>12/1/19-12/31/19</t>
  </si>
  <si>
    <t>1065f-000236</t>
  </si>
  <si>
    <t>01/06/2020</t>
  </si>
  <si>
    <t>Vanguard Energy Serv</t>
  </si>
  <si>
    <t>12/1/19-1/20/20</t>
  </si>
  <si>
    <t>1065F-010244</t>
  </si>
  <si>
    <t>01/13/2020</t>
  </si>
  <si>
    <t>Nicor Gas</t>
  </si>
  <si>
    <t>01/01/20-02/01/20</t>
  </si>
  <si>
    <t>1065O-000019</t>
  </si>
  <si>
    <t>1/1/20-1/31/20</t>
  </si>
  <si>
    <t>1065o-000020</t>
  </si>
  <si>
    <t>02/11/2020</t>
  </si>
  <si>
    <t>2/1/20-2/29/20</t>
  </si>
  <si>
    <t>1065o-000038</t>
  </si>
  <si>
    <t>03/10/2020</t>
  </si>
  <si>
    <t>02/01/20-03/01/20</t>
  </si>
  <si>
    <t>1065O-000041</t>
  </si>
  <si>
    <t>3/1/20-3/31/20</t>
  </si>
  <si>
    <t>1065o-000062</t>
  </si>
  <si>
    <t>04/09/2020</t>
  </si>
  <si>
    <t>4/1/20-4/30/20</t>
  </si>
  <si>
    <t>1065o-000074</t>
  </si>
  <si>
    <t>4/1/20-5/1/20</t>
  </si>
  <si>
    <t>1065O-000081</t>
  </si>
  <si>
    <t>05/08/2020</t>
  </si>
  <si>
    <t>5/1/20-5/31/20</t>
  </si>
  <si>
    <t>1065o-000097</t>
  </si>
  <si>
    <t>06/04/2020</t>
  </si>
  <si>
    <t>5/1/20-6/1/20</t>
  </si>
  <si>
    <t>1065O-000104</t>
  </si>
  <si>
    <t>6/1/20-7/1/20</t>
  </si>
  <si>
    <t>1065O-000121</t>
  </si>
  <si>
    <t>6/1/20-6/30/20</t>
  </si>
  <si>
    <t>1065o-000122</t>
  </si>
  <si>
    <t>07/09/2020</t>
  </si>
  <si>
    <t>11/1/19-1/1/20</t>
  </si>
  <si>
    <t>1065F-010245</t>
  </si>
  <si>
    <t>City of Evanston</t>
  </si>
  <si>
    <t>01/01/20-03/01/20</t>
  </si>
  <si>
    <t>1065O-000042</t>
  </si>
  <si>
    <t>03/17/2020</t>
  </si>
  <si>
    <t>3/1/20-5/1/20</t>
  </si>
  <si>
    <t>1065O-000082</t>
  </si>
  <si>
    <t>5/1/20-7/1/20</t>
  </si>
  <si>
    <t>1065O-000131</t>
  </si>
  <si>
    <t>12/25/19-1/24/20</t>
  </si>
  <si>
    <t>1065F-010229</t>
  </si>
  <si>
    <t>AT&amp;T</t>
  </si>
  <si>
    <t>Reimb. Cell &amp; Intern</t>
  </si>
  <si>
    <t>1065F-010233</t>
  </si>
  <si>
    <t>Leo Jones Reimb.</t>
  </si>
  <si>
    <t>1/25/20-2/24/20</t>
  </si>
  <si>
    <t>1065O-000011</t>
  </si>
  <si>
    <t>1065O-000013</t>
  </si>
  <si>
    <t>01/26/20-02/25/20</t>
  </si>
  <si>
    <t>1065O-000031</t>
  </si>
  <si>
    <t>1065O-000035</t>
  </si>
  <si>
    <t>1065O-000052</t>
  </si>
  <si>
    <t>3/25/20-4/24/20</t>
  </si>
  <si>
    <t>1065O-000054</t>
  </si>
  <si>
    <t>1065O-000072</t>
  </si>
  <si>
    <t>4/25/20-5/24/20</t>
  </si>
  <si>
    <t>1065O-000075</t>
  </si>
  <si>
    <t>5/25/20-6/24/20</t>
  </si>
  <si>
    <t>1065O-000092</t>
  </si>
  <si>
    <t>1065O-000095</t>
  </si>
  <si>
    <t>6/25/20-7/24/20</t>
  </si>
  <si>
    <t>1065O-000115</t>
  </si>
  <si>
    <t>1065O-000118</t>
  </si>
  <si>
    <t>Tree pruning</t>
  </si>
  <si>
    <t>1065F-010239</t>
  </si>
  <si>
    <t>The Davey Tree</t>
  </si>
  <si>
    <t>Landscaping service</t>
  </si>
  <si>
    <t>1065O-000112</t>
  </si>
  <si>
    <t>Mary F. Jaminski</t>
  </si>
  <si>
    <t>Fire extinguisher</t>
  </si>
  <si>
    <t>1065F-010236</t>
  </si>
  <si>
    <t>Henrichsen Fire Equi</t>
  </si>
  <si>
    <t>2/1/20-1/31/21</t>
  </si>
  <si>
    <t>1065O-000006</t>
  </si>
  <si>
    <t>Fire &amp; Security</t>
  </si>
  <si>
    <t>12/1/19-11/30/20</t>
  </si>
  <si>
    <t>1065O-000009</t>
  </si>
  <si>
    <t>01/23/2020</t>
  </si>
  <si>
    <t>Johnson Controls</t>
  </si>
  <si>
    <t>Assist FD with test</t>
  </si>
  <si>
    <t>00016688</t>
  </si>
  <si>
    <t>02/29/2020</t>
  </si>
  <si>
    <t>FEB20 AJE1</t>
  </si>
  <si>
    <t>To record adjustments for February 2020.</t>
  </si>
  <si>
    <t>7/1/20-6/30/21</t>
  </si>
  <si>
    <t>1065O-000108</t>
  </si>
  <si>
    <t>Sub Ledger Activity</t>
  </si>
  <si>
    <t>Employer Taxes</t>
  </si>
  <si>
    <t>120MPR03</t>
  </si>
  <si>
    <t>Hinman House Condo</t>
  </si>
  <si>
    <t>120EPR06</t>
  </si>
  <si>
    <t>220MPR03</t>
  </si>
  <si>
    <t>02/14/2020</t>
  </si>
  <si>
    <t>220EPR06</t>
  </si>
  <si>
    <t>02/28/2020</t>
  </si>
  <si>
    <t>320MPR03</t>
  </si>
  <si>
    <t>03/13/2020</t>
  </si>
  <si>
    <t>320EPR06</t>
  </si>
  <si>
    <t>03/31/2020</t>
  </si>
  <si>
    <t>420MPR03</t>
  </si>
  <si>
    <t>04/15/2020</t>
  </si>
  <si>
    <t>420EPR06</t>
  </si>
  <si>
    <t>04/30/2020</t>
  </si>
  <si>
    <t>520MPR03</t>
  </si>
  <si>
    <t>05/15/2020</t>
  </si>
  <si>
    <t>520EPR06</t>
  </si>
  <si>
    <t>05/29/2020</t>
  </si>
  <si>
    <t>620MPR03</t>
  </si>
  <si>
    <t>06/15/2020</t>
  </si>
  <si>
    <t>620EPR06</t>
  </si>
  <si>
    <t>720MPR03</t>
  </si>
  <si>
    <t>720EPR06</t>
  </si>
  <si>
    <t>07/31/2020</t>
  </si>
  <si>
    <t>1065F-010232</t>
  </si>
  <si>
    <t>International Exterm</t>
  </si>
  <si>
    <t>1065O-000004</t>
  </si>
  <si>
    <t>1065O-000021</t>
  </si>
  <si>
    <t>1065O-000023</t>
  </si>
  <si>
    <t>Bed Bug Solutions In</t>
  </si>
  <si>
    <t>1065O-000037</t>
  </si>
  <si>
    <t>03/05/2020</t>
  </si>
  <si>
    <t>1065O-000057</t>
  </si>
  <si>
    <t>1065O-000080</t>
  </si>
  <si>
    <t>1065O-000102</t>
  </si>
  <si>
    <t>1065O-000125</t>
  </si>
  <si>
    <t>Stain removal on pic</t>
  </si>
  <si>
    <t>1065F-010235</t>
  </si>
  <si>
    <t>Shine On Group Inc.</t>
  </si>
  <si>
    <t>2/22-2/26 10 Hrs</t>
  </si>
  <si>
    <t>1065O-000043</t>
  </si>
  <si>
    <t>03/24/2020</t>
  </si>
  <si>
    <t>Caslav  Petrovic</t>
  </si>
  <si>
    <t>Weekend Janitorial</t>
  </si>
  <si>
    <t>1065F-010234</t>
  </si>
  <si>
    <t>Leslie Campbell</t>
  </si>
  <si>
    <t>1065F-010248</t>
  </si>
  <si>
    <t>AVD</t>
  </si>
  <si>
    <t>1065F-009964</t>
  </si>
  <si>
    <t>VOID CHECK 1065F 9964</t>
  </si>
  <si>
    <t>1065O-000008</t>
  </si>
  <si>
    <t>1065O-000014</t>
  </si>
  <si>
    <t>1065O-000027</t>
  </si>
  <si>
    <t>02/21/2020</t>
  </si>
  <si>
    <t>1065O-000036</t>
  </si>
  <si>
    <t>1065O-000044</t>
  </si>
  <si>
    <t>1065O-000053</t>
  </si>
  <si>
    <t>1065O-000066</t>
  </si>
  <si>
    <t>04/22/2020</t>
  </si>
  <si>
    <t>1065O-000073</t>
  </si>
  <si>
    <t>1065O-000088</t>
  </si>
  <si>
    <t>1065O-000096</t>
  </si>
  <si>
    <t>1065O-000111</t>
  </si>
  <si>
    <t>1065O-000119</t>
  </si>
  <si>
    <t>1065O-000137</t>
  </si>
  <si>
    <t>07/21/2020</t>
  </si>
  <si>
    <t>Roof repair</t>
  </si>
  <si>
    <t>1065O-000067</t>
  </si>
  <si>
    <t>Lindholm Roofing, In</t>
  </si>
  <si>
    <t>1065O-000069</t>
  </si>
  <si>
    <t>VOID CHECK 1065O 67</t>
  </si>
  <si>
    <t>Painting</t>
  </si>
  <si>
    <t>1065F-010242</t>
  </si>
  <si>
    <t>Essence Painting &amp;</t>
  </si>
  <si>
    <t>6 ft contour latitud</t>
  </si>
  <si>
    <t>1065O-000049</t>
  </si>
  <si>
    <t>Upbeat, Inc.</t>
  </si>
  <si>
    <t>Installed bench</t>
  </si>
  <si>
    <t>1065O-000060</t>
  </si>
  <si>
    <t>Charles Parker</t>
  </si>
  <si>
    <t>January 2020 Rent</t>
  </si>
  <si>
    <t>1065F-010246</t>
  </si>
  <si>
    <t>CSC Service Works</t>
  </si>
  <si>
    <t>Feb, 2020 Rent</t>
  </si>
  <si>
    <t>1065O-000024</t>
  </si>
  <si>
    <t>March 2020 Rent</t>
  </si>
  <si>
    <t>1065O-000039</t>
  </si>
  <si>
    <t>Rent April 2020</t>
  </si>
  <si>
    <t>1065O-000064</t>
  </si>
  <si>
    <t>May 2020 Rent Laund</t>
  </si>
  <si>
    <t>1065O-000083</t>
  </si>
  <si>
    <t>Rent June 2020</t>
  </si>
  <si>
    <t>1065O-000100</t>
  </si>
  <si>
    <t>July 2020 Rent</t>
  </si>
  <si>
    <t>1065O-000128</t>
  </si>
  <si>
    <t>Repair boiling</t>
  </si>
  <si>
    <t>1065F-010243</t>
  </si>
  <si>
    <t>Hayes Mechanical</t>
  </si>
  <si>
    <t>Boiler repair</t>
  </si>
  <si>
    <t>1065O-000002</t>
  </si>
  <si>
    <t>Repairs</t>
  </si>
  <si>
    <t>Replaced coupling, i</t>
  </si>
  <si>
    <t>1065O-000030</t>
  </si>
  <si>
    <t>Repair boiler</t>
  </si>
  <si>
    <t>1065O-000093</t>
  </si>
  <si>
    <t>1065O-000113</t>
  </si>
  <si>
    <t>06/24/2020</t>
  </si>
  <si>
    <t>Chicago</t>
  </si>
  <si>
    <t>December 2019 mainte</t>
  </si>
  <si>
    <t>1065F-010230</t>
  </si>
  <si>
    <t>East Elevator LLC</t>
  </si>
  <si>
    <t>January 2020 General</t>
  </si>
  <si>
    <t>1065O-000015</t>
  </si>
  <si>
    <t>to #605027</t>
  </si>
  <si>
    <t>Feb 2020 General mai</t>
  </si>
  <si>
    <t>1065O-000032</t>
  </si>
  <si>
    <t>March 2020 General m</t>
  </si>
  <si>
    <t>1065O-000056</t>
  </si>
  <si>
    <t>April 2020 service</t>
  </si>
  <si>
    <t>1065O-000070</t>
  </si>
  <si>
    <t>May 2020 service</t>
  </si>
  <si>
    <t>1065O-000098</t>
  </si>
  <si>
    <t>06/05/2020</t>
  </si>
  <si>
    <t>June 2020 service</t>
  </si>
  <si>
    <t>1065O-000123</t>
  </si>
  <si>
    <t>Test &amp; certify RPZ b</t>
  </si>
  <si>
    <t>1065O-000026</t>
  </si>
  <si>
    <t>02/18/2020</t>
  </si>
  <si>
    <t>Terry Garrity Plumbi</t>
  </si>
  <si>
    <t>Rodded kitchen</t>
  </si>
  <si>
    <t>1065O-000107</t>
  </si>
  <si>
    <t>to #606097</t>
  </si>
  <si>
    <t>00017359</t>
  </si>
  <si>
    <t>JUN20 AJE1</t>
  </si>
  <si>
    <t>To record adjustments for June 2020.</t>
  </si>
  <si>
    <t>Kitchen Rodding</t>
  </si>
  <si>
    <t>Electrical works</t>
  </si>
  <si>
    <t>1065O-000129</t>
  </si>
  <si>
    <t>Corrigan &amp; Freres</t>
  </si>
  <si>
    <t>Repair intercom syst</t>
  </si>
  <si>
    <t>1065O-000050</t>
  </si>
  <si>
    <t>M &amp; R Electronic</t>
  </si>
  <si>
    <t>Supplies - Electric</t>
  </si>
  <si>
    <t>1065F-010237</t>
  </si>
  <si>
    <t>Lemoi Ace Hardware</t>
  </si>
  <si>
    <t>LED Light Bulbs</t>
  </si>
  <si>
    <t>1065O-000058</t>
  </si>
  <si>
    <t>1065O-000078</t>
  </si>
  <si>
    <t>1065O-000099</t>
  </si>
  <si>
    <t>Supplies</t>
  </si>
  <si>
    <t>1065O-000017</t>
  </si>
  <si>
    <t>1065O-000034</t>
  </si>
  <si>
    <t>1065O-000126</t>
  </si>
  <si>
    <t>Reserve Contribution</t>
  </si>
  <si>
    <t>00008164</t>
  </si>
  <si>
    <t>01/01/2020</t>
  </si>
  <si>
    <t>00008288</t>
  </si>
  <si>
    <t>02/01/2020</t>
  </si>
  <si>
    <t>00008371</t>
  </si>
  <si>
    <t>00008468</t>
  </si>
  <si>
    <t>04/01/2020</t>
  </si>
  <si>
    <t>00008583</t>
  </si>
  <si>
    <t>05/01/2020</t>
  </si>
  <si>
    <t>00008679</t>
  </si>
  <si>
    <t>06/01/2020</t>
  </si>
  <si>
    <t>00008808</t>
  </si>
  <si>
    <t>07/01/2020</t>
  </si>
  <si>
    <t>Entity Totals</t>
  </si>
  <si>
    <t>Exterior Painting</t>
  </si>
  <si>
    <t>Jan-Aug</t>
  </si>
  <si>
    <t>Building-wide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</si>
</sst>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"/>
    <numFmt numFmtId="165" formatCode="_(* #,##0_);_(* \(#,##0\);_(* &quot;-&quot;??_);_(@_)"/>
  </numFmts>
  <fonts count="26" x14ac:knownFonts="1">
    <font>
      <sz val="9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9"/>
      <color rgb="FF00B05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9" fillId="0" borderId="0" applyFont="0" applyFill="0" applyBorder="0" applyAlignment="0" applyProtection="0"/>
    <xf numFmtId="0" fontId="19" fillId="0" borderId="0"/>
  </cellStyleXfs>
  <cellXfs count="3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33" borderId="0" xfId="0" applyFill="1"/>
    <xf numFmtId="0" fontId="0" fillId="33" borderId="0" xfId="0" applyFill="1" applyAlignment="1">
      <alignment horizontal="right"/>
    </xf>
    <xf numFmtId="0" fontId="18" fillId="0" borderId="0" xfId="0" applyFont="1"/>
    <xf numFmtId="164" fontId="18" fillId="0" borderId="0" xfId="0" applyNumberFormat="1" applyFont="1" applyAlignment="1">
      <alignment horizontal="right"/>
    </xf>
    <xf numFmtId="165" fontId="18" fillId="0" borderId="0" xfId="42" applyNumberFormat="1" applyFont="1"/>
    <xf numFmtId="0" fontId="20" fillId="33" borderId="0" xfId="0" applyFont="1" applyFill="1" applyAlignment="1">
      <alignment horizontal="right"/>
    </xf>
    <xf numFmtId="0" fontId="21" fillId="0" borderId="0" xfId="0" applyFont="1"/>
    <xf numFmtId="165" fontId="21" fillId="0" borderId="0" xfId="42" applyNumberFormat="1" applyFont="1"/>
    <xf numFmtId="0" fontId="20" fillId="0" borderId="0" xfId="0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165" fontId="21" fillId="0" borderId="10" xfId="42" applyNumberFormat="1" applyFont="1" applyBorder="1"/>
    <xf numFmtId="165" fontId="21" fillId="34" borderId="0" xfId="42" applyNumberFormat="1" applyFont="1" applyFill="1"/>
    <xf numFmtId="0" fontId="19" fillId="0" borderId="0" xfId="0" applyFont="1"/>
    <xf numFmtId="164" fontId="18" fillId="0" borderId="11" xfId="0" applyNumberFormat="1" applyFont="1" applyBorder="1" applyAlignment="1">
      <alignment horizontal="right"/>
    </xf>
    <xf numFmtId="0" fontId="19" fillId="33" borderId="0" xfId="43" applyFill="1"/>
    <xf numFmtId="0" fontId="19" fillId="33" borderId="0" xfId="43" applyFill="1" applyAlignment="1">
      <alignment horizontal="right"/>
    </xf>
    <xf numFmtId="0" fontId="19" fillId="0" borderId="0" xfId="43"/>
    <xf numFmtId="49" fontId="19" fillId="0" borderId="0" xfId="43" applyNumberFormat="1" applyAlignment="1">
      <alignment horizontal="left"/>
    </xf>
    <xf numFmtId="2" fontId="19" fillId="0" borderId="0" xfId="43" applyNumberFormat="1" applyAlignment="1">
      <alignment horizontal="right"/>
    </xf>
    <xf numFmtId="4" fontId="19" fillId="0" borderId="0" xfId="43" applyNumberFormat="1" applyAlignment="1">
      <alignment horizontal="right"/>
    </xf>
    <xf numFmtId="4" fontId="19" fillId="33" borderId="0" xfId="43" applyNumberFormat="1" applyFill="1" applyAlignment="1">
      <alignment horizontal="right"/>
    </xf>
    <xf numFmtId="0" fontId="23" fillId="33" borderId="0" xfId="43" applyFont="1" applyFill="1" applyAlignment="1">
      <alignment horizontal="right"/>
    </xf>
    <xf numFmtId="4" fontId="23" fillId="0" borderId="0" xfId="43" applyNumberFormat="1" applyFont="1" applyAlignment="1">
      <alignment horizontal="right"/>
    </xf>
    <xf numFmtId="2" fontId="23" fillId="0" borderId="0" xfId="43" applyNumberFormat="1" applyFont="1" applyAlignment="1">
      <alignment horizontal="right"/>
    </xf>
    <xf numFmtId="4" fontId="23" fillId="33" borderId="0" xfId="43" applyNumberFormat="1" applyFont="1" applyFill="1" applyAlignment="1">
      <alignment horizontal="right"/>
    </xf>
    <xf numFmtId="0" fontId="24" fillId="33" borderId="0" xfId="0" applyFont="1" applyFill="1" applyAlignment="1">
      <alignment horizontal="right"/>
    </xf>
    <xf numFmtId="0" fontId="25" fillId="0" borderId="0" xfId="0" applyFont="1"/>
    <xf numFmtId="164" fontId="25" fillId="0" borderId="0" xfId="0" applyNumberFormat="1" applyFont="1" applyAlignment="1">
      <alignment horizontal="right"/>
    </xf>
    <xf numFmtId="43" fontId="25" fillId="0" borderId="0" xfId="42" applyFont="1" applyAlignment="1">
      <alignment horizontal="right"/>
    </xf>
    <xf numFmtId="164" fontId="25" fillId="0" borderId="10" xfId="0" applyNumberFormat="1" applyFont="1" applyBorder="1" applyAlignment="1">
      <alignment horizontal="right"/>
    </xf>
    <xf numFmtId="165" fontId="25" fillId="0" borderId="0" xfId="42" applyNumberFormat="1" applyFont="1"/>
    <xf numFmtId="164" fontId="25" fillId="0" borderId="11" xfId="0" applyNumberFormat="1" applyFont="1" applyBorder="1" applyAlignment="1">
      <alignment horizontal="right"/>
    </xf>
    <xf numFmtId="49" fontId="19" fillId="0" borderId="0" xfId="43" applyNumberForma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3" xr:uid="{5D23641D-2F1C-4D20-A60F-FF8DD3D3913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10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H87" sqref="H87"/>
    </sheetView>
  </sheetViews>
  <sheetFormatPr baseColWidth="10" defaultColWidth="9" defaultRowHeight="12" customHeight="1" x14ac:dyDescent="0.15"/>
  <cols>
    <col min="2" max="2" width="15" style="1" customWidth="1"/>
    <col min="3" max="3" width="62.3984375" style="1" customWidth="1"/>
    <col min="4" max="4" width="0.19921875" style="2" customWidth="1"/>
    <col min="5" max="5" width="18.19921875" style="2" customWidth="1"/>
    <col min="6" max="6" width="18.3984375" style="2" hidden="1" customWidth="1"/>
    <col min="7" max="7" width="0.19921875" style="11" customWidth="1"/>
    <col min="8" max="8" width="18.3984375" style="12" customWidth="1"/>
    <col min="9" max="9" width="21.19921875" hidden="1" customWidth="1"/>
  </cols>
  <sheetData>
    <row r="1" spans="2:9" ht="12" customHeight="1" x14ac:dyDescent="0.15">
      <c r="B1" s="3" t="s">
        <v>0</v>
      </c>
      <c r="C1" s="3" t="s">
        <v>0</v>
      </c>
      <c r="D1" s="4" t="s">
        <v>1</v>
      </c>
      <c r="E1" s="4" t="s">
        <v>2</v>
      </c>
      <c r="F1" s="4" t="s">
        <v>620</v>
      </c>
      <c r="G1" s="8" t="s">
        <v>3</v>
      </c>
      <c r="H1" s="29">
        <v>2021</v>
      </c>
    </row>
    <row r="2" spans="2:9" ht="12" customHeight="1" x14ac:dyDescent="0.15">
      <c r="B2" s="3" t="s">
        <v>0</v>
      </c>
      <c r="C2" s="3" t="s">
        <v>0</v>
      </c>
      <c r="D2" s="4" t="s">
        <v>5</v>
      </c>
      <c r="E2" s="4" t="s">
        <v>4</v>
      </c>
      <c r="F2" s="4" t="s">
        <v>6</v>
      </c>
      <c r="G2" s="8" t="s">
        <v>7</v>
      </c>
      <c r="H2" s="29" t="s">
        <v>4</v>
      </c>
    </row>
    <row r="3" spans="2:9" ht="12" customHeight="1" x14ac:dyDescent="0.15">
      <c r="B3" s="5" t="s">
        <v>0</v>
      </c>
      <c r="C3" s="5" t="s">
        <v>0</v>
      </c>
      <c r="D3" s="5" t="s">
        <v>0</v>
      </c>
      <c r="E3" s="5" t="s">
        <v>0</v>
      </c>
      <c r="F3" s="5" t="s">
        <v>0</v>
      </c>
      <c r="G3" s="9" t="s">
        <v>0</v>
      </c>
      <c r="H3" s="30" t="s">
        <v>0</v>
      </c>
    </row>
    <row r="4" spans="2:9" ht="12" customHeight="1" x14ac:dyDescent="0.15">
      <c r="B4" s="5" t="s">
        <v>0</v>
      </c>
      <c r="C4" s="5" t="s">
        <v>8</v>
      </c>
      <c r="D4" s="5" t="s">
        <v>0</v>
      </c>
      <c r="E4" s="5" t="s">
        <v>0</v>
      </c>
      <c r="F4" s="5" t="s">
        <v>0</v>
      </c>
      <c r="G4" s="9" t="s">
        <v>0</v>
      </c>
      <c r="H4" s="30" t="s">
        <v>0</v>
      </c>
    </row>
    <row r="5" spans="2:9" ht="12" customHeight="1" x14ac:dyDescent="0.15">
      <c r="B5" s="5" t="s">
        <v>9</v>
      </c>
      <c r="C5" s="5" t="s">
        <v>10</v>
      </c>
      <c r="D5" s="6">
        <v>484745</v>
      </c>
      <c r="E5" s="6">
        <v>484745</v>
      </c>
      <c r="F5" s="6">
        <v>323163.2</v>
      </c>
      <c r="G5" s="10">
        <f>F5*12/8</f>
        <v>484744.80000000005</v>
      </c>
      <c r="H5" s="31">
        <v>436269.84</v>
      </c>
      <c r="I5" s="16" t="s">
        <v>159</v>
      </c>
    </row>
    <row r="6" spans="2:9" ht="12" customHeight="1" x14ac:dyDescent="0.15">
      <c r="B6" s="5" t="s">
        <v>17</v>
      </c>
      <c r="C6" s="5" t="s">
        <v>18</v>
      </c>
      <c r="D6" s="6">
        <v>26926</v>
      </c>
      <c r="E6" s="6">
        <v>26926</v>
      </c>
      <c r="F6" s="6">
        <v>17950.560000000001</v>
      </c>
      <c r="G6" s="10">
        <f>F6*12/8</f>
        <v>26925.840000000004</v>
      </c>
      <c r="H6" s="31">
        <v>26926</v>
      </c>
      <c r="I6" s="16" t="s">
        <v>159</v>
      </c>
    </row>
    <row r="7" spans="2:9" ht="12" customHeight="1" x14ac:dyDescent="0.15">
      <c r="B7" s="5" t="s">
        <v>11</v>
      </c>
      <c r="C7" s="5" t="s">
        <v>12</v>
      </c>
      <c r="D7" s="6">
        <v>41555</v>
      </c>
      <c r="E7" s="6">
        <v>15576</v>
      </c>
      <c r="F7" s="6">
        <v>15921</v>
      </c>
      <c r="G7" s="15">
        <v>15921</v>
      </c>
      <c r="H7" s="32">
        <v>0</v>
      </c>
    </row>
    <row r="8" spans="2:9" ht="12" customHeight="1" x14ac:dyDescent="0.15">
      <c r="B8" s="5" t="s">
        <v>13</v>
      </c>
      <c r="C8" s="5" t="s">
        <v>14</v>
      </c>
      <c r="D8" s="6">
        <v>2400</v>
      </c>
      <c r="E8" s="6">
        <v>2000</v>
      </c>
      <c r="F8" s="6">
        <v>2000</v>
      </c>
      <c r="G8" s="10">
        <f t="shared" ref="G8:G10" si="0">F8*12/8</f>
        <v>3000</v>
      </c>
      <c r="H8" s="31">
        <v>2000</v>
      </c>
    </row>
    <row r="9" spans="2:9" ht="12" customHeight="1" x14ac:dyDescent="0.15">
      <c r="B9" s="5" t="s">
        <v>15</v>
      </c>
      <c r="C9" s="5" t="s">
        <v>16</v>
      </c>
      <c r="D9" s="6">
        <v>-2500</v>
      </c>
      <c r="E9" s="6">
        <v>4000</v>
      </c>
      <c r="F9" s="6">
        <v>0</v>
      </c>
      <c r="G9" s="10">
        <f t="shared" si="0"/>
        <v>0</v>
      </c>
      <c r="H9" s="31">
        <v>0</v>
      </c>
    </row>
    <row r="10" spans="2:9" ht="12" customHeight="1" x14ac:dyDescent="0.15">
      <c r="B10" s="5" t="s">
        <v>19</v>
      </c>
      <c r="C10" s="5" t="s">
        <v>20</v>
      </c>
      <c r="D10" s="6">
        <v>9070</v>
      </c>
      <c r="E10" s="6">
        <v>8000</v>
      </c>
      <c r="F10" s="6">
        <v>3854</v>
      </c>
      <c r="G10" s="10">
        <f t="shared" si="0"/>
        <v>5781</v>
      </c>
      <c r="H10" s="31">
        <v>8000</v>
      </c>
    </row>
    <row r="11" spans="2:9" ht="12" customHeight="1" x14ac:dyDescent="0.15">
      <c r="B11" s="5" t="s">
        <v>21</v>
      </c>
      <c r="C11" s="5" t="s">
        <v>22</v>
      </c>
      <c r="D11" s="6">
        <v>0</v>
      </c>
      <c r="E11" s="6">
        <v>288</v>
      </c>
      <c r="F11" s="6">
        <v>288</v>
      </c>
      <c r="G11" s="15">
        <v>288</v>
      </c>
      <c r="H11" s="31">
        <v>288</v>
      </c>
    </row>
    <row r="12" spans="2:9" ht="12" customHeight="1" x14ac:dyDescent="0.15">
      <c r="B12" s="5" t="s">
        <v>23</v>
      </c>
      <c r="C12" s="5" t="s">
        <v>24</v>
      </c>
      <c r="D12" s="6">
        <v>6462</v>
      </c>
      <c r="E12" s="6">
        <v>6462</v>
      </c>
      <c r="F12" s="6">
        <v>4307.76</v>
      </c>
      <c r="G12" s="10">
        <f>F12*12/8</f>
        <v>6461.64</v>
      </c>
      <c r="H12" s="31">
        <v>5875</v>
      </c>
    </row>
    <row r="13" spans="2:9" ht="12" customHeight="1" x14ac:dyDescent="0.15">
      <c r="B13" s="5" t="s">
        <v>25</v>
      </c>
      <c r="C13" s="5" t="s">
        <v>26</v>
      </c>
      <c r="D13" s="6">
        <v>466</v>
      </c>
      <c r="E13" s="6">
        <v>466</v>
      </c>
      <c r="F13" s="6">
        <v>310.56</v>
      </c>
      <c r="G13" s="10">
        <f>F13*12/8</f>
        <v>465.84000000000003</v>
      </c>
      <c r="H13" s="31">
        <v>466</v>
      </c>
    </row>
    <row r="14" spans="2:9" ht="12" customHeight="1" x14ac:dyDescent="0.15">
      <c r="B14" s="5" t="s">
        <v>27</v>
      </c>
      <c r="C14" s="5" t="s">
        <v>28</v>
      </c>
      <c r="D14" s="6">
        <v>-6462</v>
      </c>
      <c r="E14" s="6">
        <v>-6462</v>
      </c>
      <c r="F14" s="6">
        <v>-4307.76</v>
      </c>
      <c r="G14" s="10">
        <f>F14*12/8</f>
        <v>-6461.64</v>
      </c>
      <c r="H14" s="31">
        <v>-5815.44</v>
      </c>
    </row>
    <row r="15" spans="2:9" ht="12" customHeight="1" x14ac:dyDescent="0.15">
      <c r="B15" s="5" t="s">
        <v>29</v>
      </c>
      <c r="C15" s="5" t="s">
        <v>30</v>
      </c>
      <c r="D15" s="13">
        <v>-466</v>
      </c>
      <c r="E15" s="13">
        <v>-466</v>
      </c>
      <c r="F15" s="13">
        <v>-310.56</v>
      </c>
      <c r="G15" s="14">
        <f>F15*12/8</f>
        <v>-465.84000000000003</v>
      </c>
      <c r="H15" s="33">
        <v>-466</v>
      </c>
    </row>
    <row r="16" spans="2:9" ht="12" customHeight="1" x14ac:dyDescent="0.15">
      <c r="B16" s="5" t="s">
        <v>0</v>
      </c>
      <c r="C16" s="5" t="s">
        <v>0</v>
      </c>
      <c r="D16" s="5" t="s">
        <v>0</v>
      </c>
      <c r="E16" s="5" t="s">
        <v>0</v>
      </c>
      <c r="F16" s="5" t="s">
        <v>0</v>
      </c>
      <c r="G16" s="10"/>
      <c r="H16" s="30" t="s">
        <v>0</v>
      </c>
    </row>
    <row r="17" spans="2:8" ht="12" customHeight="1" x14ac:dyDescent="0.15">
      <c r="B17" s="5" t="s">
        <v>0</v>
      </c>
      <c r="C17" s="5" t="s">
        <v>31</v>
      </c>
      <c r="D17" s="6">
        <f>SUM(D5:D16)</f>
        <v>562196</v>
      </c>
      <c r="E17" s="6">
        <f>SUM(E5:E16)</f>
        <v>541535</v>
      </c>
      <c r="F17" s="6">
        <f>SUM(F5:F16)</f>
        <v>363176.76</v>
      </c>
      <c r="G17" s="6">
        <f>SUM(G5:G16)</f>
        <v>536660.64000000013</v>
      </c>
      <c r="H17" s="31">
        <f>SUM(H5:H16)</f>
        <v>473543.4</v>
      </c>
    </row>
    <row r="18" spans="2:8" ht="12" customHeight="1" x14ac:dyDescent="0.15"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10"/>
      <c r="H18" s="30" t="s">
        <v>0</v>
      </c>
    </row>
    <row r="19" spans="2:8" ht="12" customHeight="1" x14ac:dyDescent="0.15">
      <c r="B19" s="5" t="s">
        <v>0</v>
      </c>
      <c r="C19" s="5" t="s">
        <v>32</v>
      </c>
      <c r="D19" s="5" t="s">
        <v>0</v>
      </c>
      <c r="E19" s="5" t="s">
        <v>0</v>
      </c>
      <c r="F19" s="5" t="s">
        <v>0</v>
      </c>
      <c r="G19" s="10"/>
      <c r="H19" s="30" t="s">
        <v>0</v>
      </c>
    </row>
    <row r="20" spans="2:8" ht="12" customHeight="1" x14ac:dyDescent="0.15">
      <c r="B20" s="5" t="s">
        <v>0</v>
      </c>
      <c r="C20" s="5" t="s">
        <v>33</v>
      </c>
      <c r="D20" s="5" t="s">
        <v>0</v>
      </c>
      <c r="E20" s="5" t="s">
        <v>0</v>
      </c>
      <c r="F20" s="5" t="s">
        <v>0</v>
      </c>
      <c r="G20" s="10"/>
      <c r="H20" s="30" t="s">
        <v>0</v>
      </c>
    </row>
    <row r="21" spans="2:8" ht="12" customHeight="1" x14ac:dyDescent="0.15">
      <c r="B21" s="5" t="s">
        <v>34</v>
      </c>
      <c r="C21" s="5" t="s">
        <v>35</v>
      </c>
      <c r="D21" s="6">
        <v>34020</v>
      </c>
      <c r="E21" s="6">
        <v>34531</v>
      </c>
      <c r="F21" s="6">
        <v>23020.639999999999</v>
      </c>
      <c r="G21" s="10">
        <f t="shared" ref="G21:G25" si="1">F21*12/8</f>
        <v>34530.959999999999</v>
      </c>
      <c r="H21" s="31">
        <v>35222</v>
      </c>
    </row>
    <row r="22" spans="2:8" ht="12" customHeight="1" x14ac:dyDescent="0.15">
      <c r="B22" s="5" t="s">
        <v>36</v>
      </c>
      <c r="C22" s="5" t="s">
        <v>37</v>
      </c>
      <c r="D22" s="6">
        <v>500</v>
      </c>
      <c r="E22" s="6">
        <v>6000</v>
      </c>
      <c r="F22" s="6">
        <v>26124.240000000002</v>
      </c>
      <c r="G22" s="10">
        <f t="shared" si="1"/>
        <v>39186.36</v>
      </c>
      <c r="H22" s="31">
        <v>2000</v>
      </c>
    </row>
    <row r="23" spans="2:8" ht="12" customHeight="1" x14ac:dyDescent="0.15">
      <c r="B23" s="5" t="s">
        <v>38</v>
      </c>
      <c r="C23" s="5" t="s">
        <v>39</v>
      </c>
      <c r="D23" s="6">
        <v>6330</v>
      </c>
      <c r="E23" s="6">
        <v>7500</v>
      </c>
      <c r="F23" s="6">
        <v>1947.6</v>
      </c>
      <c r="G23" s="10">
        <f t="shared" si="1"/>
        <v>2921.3999999999996</v>
      </c>
      <c r="H23" s="31">
        <v>3000</v>
      </c>
    </row>
    <row r="24" spans="2:8" ht="12" customHeight="1" x14ac:dyDescent="0.15">
      <c r="B24" s="5" t="s">
        <v>40</v>
      </c>
      <c r="C24" s="5" t="s">
        <v>41</v>
      </c>
      <c r="D24" s="6">
        <v>300</v>
      </c>
      <c r="E24" s="6">
        <v>300</v>
      </c>
      <c r="F24" s="6">
        <v>300</v>
      </c>
      <c r="G24" s="10">
        <f t="shared" si="1"/>
        <v>450</v>
      </c>
      <c r="H24" s="31">
        <v>325</v>
      </c>
    </row>
    <row r="25" spans="2:8" ht="12" customHeight="1" x14ac:dyDescent="0.15">
      <c r="B25" s="5" t="s">
        <v>42</v>
      </c>
      <c r="C25" s="5" t="s">
        <v>43</v>
      </c>
      <c r="D25" s="6">
        <v>1342</v>
      </c>
      <c r="E25" s="6">
        <v>2000</v>
      </c>
      <c r="F25" s="6">
        <v>773.45</v>
      </c>
      <c r="G25" s="10">
        <f t="shared" si="1"/>
        <v>1160.1750000000002</v>
      </c>
      <c r="H25" s="31">
        <v>2000</v>
      </c>
    </row>
    <row r="26" spans="2:8" ht="12" customHeight="1" x14ac:dyDescent="0.15">
      <c r="B26" s="5" t="s">
        <v>44</v>
      </c>
      <c r="C26" s="5" t="s">
        <v>45</v>
      </c>
      <c r="D26" s="6">
        <v>740</v>
      </c>
      <c r="E26" s="6">
        <v>2500</v>
      </c>
      <c r="F26" s="6">
        <v>0</v>
      </c>
      <c r="G26" s="15">
        <v>2500</v>
      </c>
      <c r="H26" s="31">
        <v>4000</v>
      </c>
    </row>
    <row r="27" spans="2:8" ht="12" customHeight="1" x14ac:dyDescent="0.15">
      <c r="B27" s="5" t="s">
        <v>46</v>
      </c>
      <c r="C27" s="5" t="s">
        <v>47</v>
      </c>
      <c r="D27" s="6">
        <v>946</v>
      </c>
      <c r="E27" s="6">
        <v>1500</v>
      </c>
      <c r="F27" s="6">
        <v>744</v>
      </c>
      <c r="G27" s="10">
        <f>F27*12/8</f>
        <v>1116</v>
      </c>
      <c r="H27" s="31">
        <v>1500</v>
      </c>
    </row>
    <row r="28" spans="2:8" ht="12" customHeight="1" x14ac:dyDescent="0.15">
      <c r="B28" s="5" t="s">
        <v>48</v>
      </c>
      <c r="C28" s="5" t="s">
        <v>49</v>
      </c>
      <c r="D28" s="6">
        <v>224</v>
      </c>
      <c r="E28" s="6">
        <v>260</v>
      </c>
      <c r="F28" s="6">
        <v>392</v>
      </c>
      <c r="G28" s="15">
        <f>F28+4*4</f>
        <v>408</v>
      </c>
      <c r="H28" s="31">
        <v>250</v>
      </c>
    </row>
    <row r="29" spans="2:8" ht="12" customHeight="1" x14ac:dyDescent="0.15">
      <c r="B29" s="5" t="s">
        <v>50</v>
      </c>
      <c r="C29" s="5" t="s">
        <v>51</v>
      </c>
      <c r="D29" s="6">
        <v>134</v>
      </c>
      <c r="E29" s="6">
        <v>600</v>
      </c>
      <c r="F29" s="6">
        <v>158</v>
      </c>
      <c r="G29" s="10">
        <f>F29*12/8</f>
        <v>237</v>
      </c>
      <c r="H29" s="31">
        <v>600</v>
      </c>
    </row>
    <row r="30" spans="2:8" ht="12" customHeight="1" x14ac:dyDescent="0.15">
      <c r="B30" s="5" t="s">
        <v>54</v>
      </c>
      <c r="C30" s="5" t="s">
        <v>55</v>
      </c>
      <c r="D30" s="6">
        <v>940</v>
      </c>
      <c r="E30" s="6">
        <v>1200</v>
      </c>
      <c r="F30" s="6">
        <v>530</v>
      </c>
      <c r="G30" s="10">
        <f>F30*12/8</f>
        <v>795</v>
      </c>
      <c r="H30" s="31">
        <v>1200</v>
      </c>
    </row>
    <row r="31" spans="2:8" ht="12" customHeight="1" x14ac:dyDescent="0.15">
      <c r="B31" s="5" t="s">
        <v>56</v>
      </c>
      <c r="C31" s="5" t="s">
        <v>57</v>
      </c>
      <c r="D31" s="6">
        <v>1200</v>
      </c>
      <c r="E31" s="6">
        <v>1000</v>
      </c>
      <c r="F31" s="6">
        <v>1000</v>
      </c>
      <c r="G31" s="10">
        <f>F31*12/8</f>
        <v>1500</v>
      </c>
      <c r="H31" s="31">
        <v>1000</v>
      </c>
    </row>
    <row r="32" spans="2:8" ht="12" customHeight="1" x14ac:dyDescent="0.15">
      <c r="B32" s="5" t="s">
        <v>58</v>
      </c>
      <c r="C32" s="5" t="s">
        <v>59</v>
      </c>
      <c r="D32" s="6">
        <v>196</v>
      </c>
      <c r="E32" s="6">
        <v>216</v>
      </c>
      <c r="F32" s="6">
        <v>191</v>
      </c>
      <c r="G32" s="15">
        <v>191</v>
      </c>
      <c r="H32" s="31">
        <v>191</v>
      </c>
    </row>
    <row r="33" spans="2:8" ht="12" customHeight="1" x14ac:dyDescent="0.15">
      <c r="B33" s="5" t="s">
        <v>60</v>
      </c>
      <c r="C33" s="5" t="s">
        <v>61</v>
      </c>
      <c r="D33" s="6">
        <v>21391</v>
      </c>
      <c r="E33" s="6">
        <v>30000</v>
      </c>
      <c r="F33" s="6">
        <v>21581</v>
      </c>
      <c r="G33" s="15">
        <v>30000</v>
      </c>
      <c r="H33" s="31">
        <v>30000</v>
      </c>
    </row>
    <row r="34" spans="2:8" ht="12" customHeight="1" x14ac:dyDescent="0.15">
      <c r="B34" s="5" t="s">
        <v>62</v>
      </c>
      <c r="C34" s="5" t="s">
        <v>63</v>
      </c>
      <c r="D34" s="13">
        <v>0</v>
      </c>
      <c r="E34" s="13">
        <v>1000</v>
      </c>
      <c r="F34" s="13">
        <v>824</v>
      </c>
      <c r="G34" s="14">
        <f>F34*12/8</f>
        <v>1236</v>
      </c>
      <c r="H34" s="33">
        <v>1000</v>
      </c>
    </row>
    <row r="35" spans="2:8" ht="12" customHeight="1" x14ac:dyDescent="0.15">
      <c r="B35" s="5"/>
      <c r="C35" s="5"/>
      <c r="D35" s="5"/>
      <c r="E35" s="5"/>
      <c r="F35" s="5"/>
      <c r="G35" s="10"/>
      <c r="H35" s="30"/>
    </row>
    <row r="36" spans="2:8" ht="12" customHeight="1" x14ac:dyDescent="0.15">
      <c r="B36" s="5" t="s">
        <v>0</v>
      </c>
      <c r="C36" s="5" t="s">
        <v>64</v>
      </c>
      <c r="D36" s="6">
        <f>SUM(D21:D35)</f>
        <v>68263</v>
      </c>
      <c r="E36" s="6">
        <f>SUM(E21:E35)</f>
        <v>88607</v>
      </c>
      <c r="F36" s="6">
        <f>SUM(F21:F35)</f>
        <v>77585.929999999993</v>
      </c>
      <c r="G36" s="6">
        <f>SUM(G21:G35)</f>
        <v>116231.895</v>
      </c>
      <c r="H36" s="31">
        <f>SUM(H21:H35)</f>
        <v>82288</v>
      </c>
    </row>
    <row r="37" spans="2:8" ht="12" customHeight="1" x14ac:dyDescent="0.15">
      <c r="B37" s="5" t="s">
        <v>0</v>
      </c>
      <c r="C37" s="5" t="s">
        <v>0</v>
      </c>
      <c r="D37" s="5" t="s">
        <v>0</v>
      </c>
      <c r="E37" s="5" t="s">
        <v>0</v>
      </c>
      <c r="F37" s="5" t="s">
        <v>0</v>
      </c>
      <c r="G37" s="10"/>
      <c r="H37" s="30" t="s">
        <v>0</v>
      </c>
    </row>
    <row r="38" spans="2:8" ht="12" customHeight="1" x14ac:dyDescent="0.15">
      <c r="B38" s="5" t="s">
        <v>0</v>
      </c>
      <c r="C38" s="5" t="s">
        <v>65</v>
      </c>
      <c r="D38" s="5" t="s">
        <v>0</v>
      </c>
      <c r="E38" s="5" t="s">
        <v>0</v>
      </c>
      <c r="F38" s="5" t="s">
        <v>0</v>
      </c>
      <c r="G38" s="10"/>
      <c r="H38" s="30" t="s">
        <v>0</v>
      </c>
    </row>
    <row r="39" spans="2:8" ht="12" customHeight="1" x14ac:dyDescent="0.15">
      <c r="B39" s="5" t="s">
        <v>66</v>
      </c>
      <c r="C39" s="5" t="s">
        <v>67</v>
      </c>
      <c r="D39" s="6">
        <v>5141</v>
      </c>
      <c r="E39" s="6">
        <v>5600</v>
      </c>
      <c r="F39" s="6">
        <v>3186</v>
      </c>
      <c r="G39" s="10">
        <f t="shared" ref="G39:G65" si="2">F39*12/8</f>
        <v>4779</v>
      </c>
      <c r="H39" s="31">
        <v>5600</v>
      </c>
    </row>
    <row r="40" spans="2:8" ht="12" customHeight="1" x14ac:dyDescent="0.15">
      <c r="B40" s="5" t="s">
        <v>68</v>
      </c>
      <c r="C40" s="5" t="s">
        <v>69</v>
      </c>
      <c r="D40" s="6">
        <v>51061</v>
      </c>
      <c r="E40" s="6">
        <v>51620</v>
      </c>
      <c r="F40" s="6">
        <v>34413.279999999999</v>
      </c>
      <c r="G40" s="10">
        <f t="shared" si="2"/>
        <v>51619.92</v>
      </c>
      <c r="H40" s="31">
        <v>53169</v>
      </c>
    </row>
    <row r="41" spans="2:8" ht="12" customHeight="1" x14ac:dyDescent="0.15">
      <c r="B41" s="5" t="s">
        <v>70</v>
      </c>
      <c r="C41" s="5" t="s">
        <v>71</v>
      </c>
      <c r="D41" s="6">
        <v>4008</v>
      </c>
      <c r="E41" s="6">
        <v>4090</v>
      </c>
      <c r="F41" s="6">
        <v>2754.24</v>
      </c>
      <c r="G41" s="10">
        <f t="shared" si="2"/>
        <v>4131.3599999999997</v>
      </c>
      <c r="H41" s="31">
        <v>4213</v>
      </c>
    </row>
    <row r="42" spans="2:8" ht="12" customHeight="1" x14ac:dyDescent="0.15">
      <c r="B42" s="5" t="s">
        <v>72</v>
      </c>
      <c r="C42" s="5" t="s">
        <v>73</v>
      </c>
      <c r="D42" s="6">
        <v>10073</v>
      </c>
      <c r="E42" s="6">
        <v>10375</v>
      </c>
      <c r="F42" s="6">
        <v>10375</v>
      </c>
      <c r="G42" s="10">
        <f t="shared" si="2"/>
        <v>15562.5</v>
      </c>
      <c r="H42" s="31">
        <v>10686</v>
      </c>
    </row>
    <row r="43" spans="2:8" ht="12" customHeight="1" x14ac:dyDescent="0.15">
      <c r="B43" s="5" t="s">
        <v>74</v>
      </c>
      <c r="C43" s="5" t="s">
        <v>75</v>
      </c>
      <c r="D43" s="6">
        <v>1128</v>
      </c>
      <c r="E43" s="6">
        <v>1155</v>
      </c>
      <c r="F43" s="6">
        <v>790.75</v>
      </c>
      <c r="G43" s="10">
        <f t="shared" si="2"/>
        <v>1186.125</v>
      </c>
      <c r="H43" s="31">
        <v>1200</v>
      </c>
    </row>
    <row r="44" spans="2:8" ht="12" customHeight="1" x14ac:dyDescent="0.15">
      <c r="B44" s="5" t="s">
        <v>76</v>
      </c>
      <c r="C44" s="5" t="s">
        <v>77</v>
      </c>
      <c r="D44" s="6">
        <v>3689</v>
      </c>
      <c r="E44" s="6">
        <v>7000</v>
      </c>
      <c r="F44" s="6">
        <v>2595</v>
      </c>
      <c r="G44" s="10">
        <f t="shared" si="2"/>
        <v>3892.5</v>
      </c>
      <c r="H44" s="31">
        <v>4500</v>
      </c>
    </row>
    <row r="45" spans="2:8" ht="12" customHeight="1" x14ac:dyDescent="0.15">
      <c r="B45" s="5" t="s">
        <v>78</v>
      </c>
      <c r="C45" s="5" t="s">
        <v>79</v>
      </c>
      <c r="D45" s="6">
        <v>0</v>
      </c>
      <c r="E45" s="6">
        <v>300</v>
      </c>
      <c r="F45" s="6">
        <v>0</v>
      </c>
      <c r="G45" s="10">
        <f t="shared" si="2"/>
        <v>0</v>
      </c>
      <c r="H45" s="31">
        <v>300</v>
      </c>
    </row>
    <row r="46" spans="2:8" ht="12" customHeight="1" x14ac:dyDescent="0.15">
      <c r="B46" s="5" t="s">
        <v>80</v>
      </c>
      <c r="C46" s="5" t="s">
        <v>81</v>
      </c>
      <c r="D46" s="6">
        <v>8489</v>
      </c>
      <c r="E46" s="6">
        <v>9700</v>
      </c>
      <c r="F46" s="6">
        <v>5664</v>
      </c>
      <c r="G46" s="10">
        <f t="shared" si="2"/>
        <v>8496</v>
      </c>
      <c r="H46" s="31">
        <v>9700</v>
      </c>
    </row>
    <row r="47" spans="2:8" ht="12" customHeight="1" x14ac:dyDescent="0.15">
      <c r="B47" s="5" t="s">
        <v>82</v>
      </c>
      <c r="C47" s="5" t="s">
        <v>83</v>
      </c>
      <c r="D47" s="6">
        <v>4050</v>
      </c>
      <c r="E47" s="6">
        <v>4500</v>
      </c>
      <c r="F47" s="6">
        <v>400</v>
      </c>
      <c r="G47" s="10">
        <f t="shared" si="2"/>
        <v>600</v>
      </c>
      <c r="H47" s="31">
        <v>5000</v>
      </c>
    </row>
    <row r="48" spans="2:8" ht="12" customHeight="1" x14ac:dyDescent="0.15">
      <c r="B48" s="5" t="s">
        <v>84</v>
      </c>
      <c r="C48" s="5" t="s">
        <v>85</v>
      </c>
      <c r="D48" s="6">
        <v>1300</v>
      </c>
      <c r="E48" s="6">
        <v>2050</v>
      </c>
      <c r="F48" s="6">
        <v>200</v>
      </c>
      <c r="G48" s="10">
        <f t="shared" si="2"/>
        <v>300</v>
      </c>
      <c r="H48" s="31">
        <v>2000</v>
      </c>
    </row>
    <row r="49" spans="2:8" ht="12" customHeight="1" x14ac:dyDescent="0.15">
      <c r="B49" s="5" t="s">
        <v>86</v>
      </c>
      <c r="C49" s="5" t="s">
        <v>87</v>
      </c>
      <c r="D49" s="6">
        <v>1338</v>
      </c>
      <c r="E49" s="6">
        <v>1466</v>
      </c>
      <c r="F49" s="6">
        <v>880</v>
      </c>
      <c r="G49" s="10">
        <f t="shared" si="2"/>
        <v>1320</v>
      </c>
      <c r="H49" s="31">
        <v>1466</v>
      </c>
    </row>
    <row r="50" spans="2:8" ht="12" customHeight="1" x14ac:dyDescent="0.15">
      <c r="B50" s="5" t="s">
        <v>88</v>
      </c>
      <c r="C50" s="5" t="s">
        <v>89</v>
      </c>
      <c r="D50" s="6">
        <v>1005</v>
      </c>
      <c r="E50" s="6">
        <v>5000</v>
      </c>
      <c r="F50" s="6">
        <v>5082.2</v>
      </c>
      <c r="G50" s="10">
        <f t="shared" si="2"/>
        <v>7623.2999999999993</v>
      </c>
      <c r="H50" s="31">
        <v>0</v>
      </c>
    </row>
    <row r="51" spans="2:8" ht="12" customHeight="1" x14ac:dyDescent="0.15">
      <c r="B51" s="5" t="s">
        <v>90</v>
      </c>
      <c r="C51" s="5" t="s">
        <v>91</v>
      </c>
      <c r="D51" s="6">
        <v>1354</v>
      </c>
      <c r="E51" s="6">
        <v>1500</v>
      </c>
      <c r="F51" s="6">
        <v>0</v>
      </c>
      <c r="G51" s="10">
        <f t="shared" si="2"/>
        <v>0</v>
      </c>
      <c r="H51" s="31">
        <v>1000</v>
      </c>
    </row>
    <row r="52" spans="2:8" ht="12" customHeight="1" x14ac:dyDescent="0.15">
      <c r="B52" s="5" t="s">
        <v>92</v>
      </c>
      <c r="C52" s="5" t="s">
        <v>93</v>
      </c>
      <c r="D52" s="6">
        <v>1740</v>
      </c>
      <c r="E52" s="6">
        <v>4000</v>
      </c>
      <c r="F52" s="6">
        <v>2601</v>
      </c>
      <c r="G52" s="10">
        <f t="shared" si="2"/>
        <v>3901.5</v>
      </c>
      <c r="H52" s="31">
        <v>5000</v>
      </c>
    </row>
    <row r="53" spans="2:8" ht="12" customHeight="1" x14ac:dyDescent="0.15">
      <c r="B53" s="5" t="s">
        <v>94</v>
      </c>
      <c r="C53" s="5" t="s">
        <v>95</v>
      </c>
      <c r="D53" s="6">
        <v>1381</v>
      </c>
      <c r="E53" s="6">
        <v>1600</v>
      </c>
      <c r="F53" s="6">
        <v>165</v>
      </c>
      <c r="G53" s="10">
        <f t="shared" si="2"/>
        <v>247.5</v>
      </c>
      <c r="H53" s="31">
        <v>1600</v>
      </c>
    </row>
    <row r="54" spans="2:8" ht="12" customHeight="1" x14ac:dyDescent="0.15">
      <c r="B54" s="5" t="s">
        <v>96</v>
      </c>
      <c r="C54" s="5" t="s">
        <v>20</v>
      </c>
      <c r="D54" s="6">
        <v>3188</v>
      </c>
      <c r="E54" s="6">
        <v>3100</v>
      </c>
      <c r="F54" s="6">
        <v>2154.08</v>
      </c>
      <c r="G54" s="10">
        <f t="shared" si="2"/>
        <v>3231.12</v>
      </c>
      <c r="H54" s="31">
        <v>3300</v>
      </c>
    </row>
    <row r="55" spans="2:8" ht="12" customHeight="1" x14ac:dyDescent="0.15">
      <c r="B55" s="5" t="s">
        <v>97</v>
      </c>
      <c r="C55" s="5" t="s">
        <v>98</v>
      </c>
      <c r="D55" s="6">
        <v>3217</v>
      </c>
      <c r="E55" s="6">
        <v>1000</v>
      </c>
      <c r="F55" s="6">
        <v>0</v>
      </c>
      <c r="G55" s="10">
        <f t="shared" si="2"/>
        <v>0</v>
      </c>
      <c r="H55" s="31">
        <v>1000</v>
      </c>
    </row>
    <row r="56" spans="2:8" ht="12" customHeight="1" x14ac:dyDescent="0.15">
      <c r="B56" s="5" t="s">
        <v>99</v>
      </c>
      <c r="C56" s="5" t="s">
        <v>100</v>
      </c>
      <c r="D56" s="6">
        <v>0</v>
      </c>
      <c r="E56" s="6">
        <v>1600</v>
      </c>
      <c r="F56" s="6">
        <v>0</v>
      </c>
      <c r="G56" s="10">
        <f t="shared" si="2"/>
        <v>0</v>
      </c>
      <c r="H56" s="31">
        <v>1600</v>
      </c>
    </row>
    <row r="57" spans="2:8" ht="12" customHeight="1" x14ac:dyDescent="0.15">
      <c r="B57" s="5" t="s">
        <v>101</v>
      </c>
      <c r="C57" s="5" t="s">
        <v>102</v>
      </c>
      <c r="D57" s="6">
        <v>1085</v>
      </c>
      <c r="E57" s="6">
        <v>2000</v>
      </c>
      <c r="F57" s="6">
        <v>8199</v>
      </c>
      <c r="G57" s="10">
        <f t="shared" si="2"/>
        <v>12298.5</v>
      </c>
      <c r="H57" s="31">
        <v>5000</v>
      </c>
    </row>
    <row r="58" spans="2:8" ht="12" customHeight="1" x14ac:dyDescent="0.15">
      <c r="B58" s="5" t="s">
        <v>103</v>
      </c>
      <c r="C58" s="5" t="s">
        <v>104</v>
      </c>
      <c r="D58" s="6">
        <v>7800</v>
      </c>
      <c r="E58" s="6">
        <v>8000</v>
      </c>
      <c r="F58" s="6">
        <v>5200</v>
      </c>
      <c r="G58" s="10">
        <f t="shared" si="2"/>
        <v>7800</v>
      </c>
      <c r="H58" s="31">
        <v>8000</v>
      </c>
    </row>
    <row r="59" spans="2:8" ht="12" customHeight="1" x14ac:dyDescent="0.15">
      <c r="B59" s="5" t="s">
        <v>105</v>
      </c>
      <c r="C59" s="5" t="s">
        <v>106</v>
      </c>
      <c r="D59" s="6">
        <v>0</v>
      </c>
      <c r="E59" s="6">
        <v>1000</v>
      </c>
      <c r="F59" s="6">
        <v>0</v>
      </c>
      <c r="G59" s="10">
        <f t="shared" si="2"/>
        <v>0</v>
      </c>
      <c r="H59" s="31">
        <v>1000</v>
      </c>
    </row>
    <row r="60" spans="2:8" ht="12" customHeight="1" x14ac:dyDescent="0.15">
      <c r="B60" s="5" t="s">
        <v>107</v>
      </c>
      <c r="C60" s="5" t="s">
        <v>108</v>
      </c>
      <c r="D60" s="6">
        <v>4059</v>
      </c>
      <c r="E60" s="6">
        <v>3000</v>
      </c>
      <c r="F60" s="6">
        <v>3150</v>
      </c>
      <c r="G60" s="10">
        <f t="shared" si="2"/>
        <v>4725</v>
      </c>
      <c r="H60" s="31">
        <v>3000</v>
      </c>
    </row>
    <row r="61" spans="2:8" ht="12" customHeight="1" x14ac:dyDescent="0.15">
      <c r="B61" s="5" t="s">
        <v>109</v>
      </c>
      <c r="C61" s="5" t="s">
        <v>110</v>
      </c>
      <c r="D61" s="6">
        <v>6740</v>
      </c>
      <c r="E61" s="6">
        <v>7000</v>
      </c>
      <c r="F61" s="6">
        <v>2026</v>
      </c>
      <c r="G61" s="10">
        <f t="shared" si="2"/>
        <v>3039</v>
      </c>
      <c r="H61" s="31">
        <v>7000</v>
      </c>
    </row>
    <row r="62" spans="2:8" ht="12" customHeight="1" x14ac:dyDescent="0.15">
      <c r="B62" s="5" t="s">
        <v>111</v>
      </c>
      <c r="C62" s="5" t="s">
        <v>112</v>
      </c>
      <c r="D62" s="6">
        <v>1070</v>
      </c>
      <c r="E62" s="6">
        <v>500</v>
      </c>
      <c r="F62" s="6">
        <v>155</v>
      </c>
      <c r="G62" s="10">
        <f t="shared" si="2"/>
        <v>232.5</v>
      </c>
      <c r="H62" s="31">
        <v>500</v>
      </c>
    </row>
    <row r="63" spans="2:8" ht="12" customHeight="1" x14ac:dyDescent="0.15">
      <c r="B63" s="5" t="s">
        <v>113</v>
      </c>
      <c r="C63" s="5" t="s">
        <v>114</v>
      </c>
      <c r="D63" s="6">
        <v>2363</v>
      </c>
      <c r="E63" s="6">
        <v>1500</v>
      </c>
      <c r="F63" s="6">
        <v>158</v>
      </c>
      <c r="G63" s="10">
        <f t="shared" si="2"/>
        <v>237</v>
      </c>
      <c r="H63" s="31">
        <v>1500</v>
      </c>
    </row>
    <row r="64" spans="2:8" ht="12" customHeight="1" x14ac:dyDescent="0.15">
      <c r="B64" s="5" t="s">
        <v>115</v>
      </c>
      <c r="C64" s="5" t="s">
        <v>116</v>
      </c>
      <c r="D64" s="6">
        <v>178</v>
      </c>
      <c r="E64" s="6">
        <v>500</v>
      </c>
      <c r="F64" s="6">
        <v>61.12</v>
      </c>
      <c r="G64" s="10">
        <f t="shared" si="2"/>
        <v>91.679999999999993</v>
      </c>
      <c r="H64" s="31">
        <v>400</v>
      </c>
    </row>
    <row r="65" spans="2:10" ht="12" customHeight="1" x14ac:dyDescent="0.15">
      <c r="B65" s="5" t="s">
        <v>117</v>
      </c>
      <c r="C65" s="5" t="s">
        <v>118</v>
      </c>
      <c r="D65" s="13">
        <v>4670</v>
      </c>
      <c r="E65" s="13">
        <v>4000</v>
      </c>
      <c r="F65" s="13">
        <v>1920.34</v>
      </c>
      <c r="G65" s="14">
        <f t="shared" si="2"/>
        <v>2880.5099999999998</v>
      </c>
      <c r="H65" s="33">
        <v>4000</v>
      </c>
    </row>
    <row r="66" spans="2:10" ht="12" customHeight="1" x14ac:dyDescent="0.15">
      <c r="B66" s="5"/>
      <c r="C66" s="5"/>
      <c r="D66" s="5"/>
      <c r="E66" s="5"/>
      <c r="F66" s="5"/>
      <c r="G66" s="10"/>
      <c r="H66" s="30"/>
    </row>
    <row r="67" spans="2:10" ht="12" customHeight="1" x14ac:dyDescent="0.15">
      <c r="B67" s="5" t="s">
        <v>0</v>
      </c>
      <c r="C67" s="5" t="s">
        <v>119</v>
      </c>
      <c r="D67" s="6">
        <f>SUM(D39:D66)</f>
        <v>130127</v>
      </c>
      <c r="E67" s="6">
        <f t="shared" ref="E67:H67" si="3">SUM(E39:E66)</f>
        <v>143156</v>
      </c>
      <c r="F67" s="6">
        <f t="shared" si="3"/>
        <v>92130.01</v>
      </c>
      <c r="G67" s="6">
        <f t="shared" si="3"/>
        <v>138195.01500000001</v>
      </c>
      <c r="H67" s="31">
        <f t="shared" si="3"/>
        <v>141734</v>
      </c>
    </row>
    <row r="68" spans="2:10" ht="12" customHeight="1" x14ac:dyDescent="0.15">
      <c r="B68" s="5" t="s">
        <v>0</v>
      </c>
      <c r="C68" s="5" t="s">
        <v>0</v>
      </c>
      <c r="D68" s="5" t="s">
        <v>0</v>
      </c>
      <c r="E68" s="5" t="s">
        <v>0</v>
      </c>
      <c r="F68" s="5" t="s">
        <v>0</v>
      </c>
      <c r="G68" s="10"/>
      <c r="H68" s="30" t="s">
        <v>0</v>
      </c>
    </row>
    <row r="69" spans="2:10" ht="12" customHeight="1" x14ac:dyDescent="0.15">
      <c r="B69" s="5" t="s">
        <v>0</v>
      </c>
      <c r="C69" s="5" t="s">
        <v>120</v>
      </c>
      <c r="D69" s="5" t="s">
        <v>0</v>
      </c>
      <c r="E69" s="5" t="s">
        <v>0</v>
      </c>
      <c r="F69" s="5" t="s">
        <v>0</v>
      </c>
      <c r="G69" s="10"/>
      <c r="H69" s="30" t="s">
        <v>0</v>
      </c>
    </row>
    <row r="70" spans="2:10" ht="12" customHeight="1" x14ac:dyDescent="0.15">
      <c r="B70" s="5" t="s">
        <v>121</v>
      </c>
      <c r="C70" s="5" t="s">
        <v>122</v>
      </c>
      <c r="D70" s="6">
        <v>14654</v>
      </c>
      <c r="E70" s="6">
        <v>16000</v>
      </c>
      <c r="F70" s="6">
        <v>9595.74</v>
      </c>
      <c r="G70" s="10">
        <f>F70*12/8</f>
        <v>14393.61</v>
      </c>
      <c r="H70" s="31">
        <v>16000</v>
      </c>
    </row>
    <row r="71" spans="2:10" ht="12" customHeight="1" x14ac:dyDescent="0.15">
      <c r="B71" s="5" t="s">
        <v>123</v>
      </c>
      <c r="C71" s="5" t="s">
        <v>124</v>
      </c>
      <c r="D71" s="6">
        <v>36784</v>
      </c>
      <c r="E71" s="6">
        <v>40000</v>
      </c>
      <c r="F71" s="6">
        <v>21700.48</v>
      </c>
      <c r="G71" s="10">
        <f>F71*12/8</f>
        <v>32550.720000000001</v>
      </c>
      <c r="H71" s="31">
        <v>40000</v>
      </c>
    </row>
    <row r="72" spans="2:10" ht="12" customHeight="1" x14ac:dyDescent="0.15">
      <c r="B72" s="5" t="s">
        <v>125</v>
      </c>
      <c r="C72" s="5" t="s">
        <v>126</v>
      </c>
      <c r="D72" s="6">
        <v>10331</v>
      </c>
      <c r="E72" s="6">
        <v>13000</v>
      </c>
      <c r="F72" s="6">
        <v>7306</v>
      </c>
      <c r="G72" s="10">
        <f>F72*12/8</f>
        <v>10959</v>
      </c>
      <c r="H72" s="31">
        <v>13000</v>
      </c>
    </row>
    <row r="73" spans="2:10" ht="12" customHeight="1" x14ac:dyDescent="0.15">
      <c r="B73" s="5" t="s">
        <v>127</v>
      </c>
      <c r="C73" s="5" t="s">
        <v>128</v>
      </c>
      <c r="D73" s="6">
        <v>12623</v>
      </c>
      <c r="E73" s="6">
        <v>18000</v>
      </c>
      <c r="F73" s="6">
        <v>7944</v>
      </c>
      <c r="G73" s="10">
        <f>F73*12/8</f>
        <v>11916</v>
      </c>
      <c r="H73" s="31">
        <v>16000</v>
      </c>
    </row>
    <row r="74" spans="2:10" ht="12" customHeight="1" x14ac:dyDescent="0.15">
      <c r="B74" s="5" t="s">
        <v>129</v>
      </c>
      <c r="C74" s="5" t="s">
        <v>130</v>
      </c>
      <c r="D74" s="13">
        <v>2499</v>
      </c>
      <c r="E74" s="13">
        <v>3000</v>
      </c>
      <c r="F74" s="13">
        <v>1723.18</v>
      </c>
      <c r="G74" s="14">
        <f>F74*12/8</f>
        <v>2584.77</v>
      </c>
      <c r="H74" s="33">
        <v>3000</v>
      </c>
    </row>
    <row r="75" spans="2:10" ht="12" customHeight="1" x14ac:dyDescent="0.15">
      <c r="B75" s="5"/>
      <c r="C75" s="5"/>
      <c r="D75" s="5"/>
      <c r="E75" s="5"/>
      <c r="F75" s="5"/>
      <c r="G75" s="10"/>
      <c r="H75" s="30"/>
      <c r="J75" s="16"/>
    </row>
    <row r="76" spans="2:10" ht="12" customHeight="1" x14ac:dyDescent="0.15">
      <c r="B76" s="5" t="s">
        <v>0</v>
      </c>
      <c r="C76" s="5" t="s">
        <v>131</v>
      </c>
      <c r="D76" s="6">
        <f>SUM(D70:D75)</f>
        <v>76891</v>
      </c>
      <c r="E76" s="6">
        <f t="shared" ref="E76:H76" si="4">SUM(E70:E75)</f>
        <v>90000</v>
      </c>
      <c r="F76" s="6">
        <f t="shared" si="4"/>
        <v>48269.4</v>
      </c>
      <c r="G76" s="6">
        <f t="shared" si="4"/>
        <v>72404.100000000006</v>
      </c>
      <c r="H76" s="31">
        <f t="shared" si="4"/>
        <v>88000</v>
      </c>
    </row>
    <row r="77" spans="2:10" ht="12" customHeight="1" x14ac:dyDescent="0.15">
      <c r="B77" s="5" t="s">
        <v>0</v>
      </c>
      <c r="C77" s="5" t="s">
        <v>0</v>
      </c>
      <c r="D77" s="5" t="s">
        <v>0</v>
      </c>
      <c r="E77" s="5" t="s">
        <v>0</v>
      </c>
      <c r="F77" s="5" t="s">
        <v>0</v>
      </c>
      <c r="G77" s="10"/>
      <c r="H77" s="30" t="s">
        <v>0</v>
      </c>
    </row>
    <row r="78" spans="2:10" ht="12" customHeight="1" x14ac:dyDescent="0.15">
      <c r="B78" s="5" t="s">
        <v>0</v>
      </c>
      <c r="C78" s="5" t="s">
        <v>132</v>
      </c>
      <c r="D78" s="5" t="s">
        <v>0</v>
      </c>
      <c r="E78" s="5" t="s">
        <v>0</v>
      </c>
      <c r="F78" s="5" t="s">
        <v>0</v>
      </c>
      <c r="G78" s="10"/>
      <c r="H78" s="30" t="s">
        <v>0</v>
      </c>
    </row>
    <row r="79" spans="2:10" ht="12" customHeight="1" x14ac:dyDescent="0.15">
      <c r="B79" s="5" t="s">
        <v>133</v>
      </c>
      <c r="C79" s="5" t="s">
        <v>134</v>
      </c>
      <c r="D79" s="6">
        <v>606</v>
      </c>
      <c r="E79" s="6">
        <v>1500</v>
      </c>
      <c r="F79" s="6">
        <v>920</v>
      </c>
      <c r="G79" s="10">
        <f>F79*12/8</f>
        <v>1380</v>
      </c>
      <c r="H79" s="31">
        <v>1000</v>
      </c>
    </row>
    <row r="80" spans="2:10" ht="12" customHeight="1" x14ac:dyDescent="0.15">
      <c r="B80" s="5" t="s">
        <v>135</v>
      </c>
      <c r="C80" s="5" t="s">
        <v>136</v>
      </c>
      <c r="D80" s="6">
        <v>0</v>
      </c>
      <c r="E80" s="6">
        <v>800</v>
      </c>
      <c r="F80" s="6">
        <v>0</v>
      </c>
      <c r="G80" s="10">
        <f>F80*12/8</f>
        <v>0</v>
      </c>
      <c r="H80" s="31">
        <v>800</v>
      </c>
    </row>
    <row r="81" spans="2:9" ht="12" customHeight="1" x14ac:dyDescent="0.15">
      <c r="B81" s="5" t="s">
        <v>137</v>
      </c>
      <c r="C81" s="5" t="s">
        <v>138</v>
      </c>
      <c r="D81" s="13">
        <v>481</v>
      </c>
      <c r="E81" s="13">
        <v>500</v>
      </c>
      <c r="F81" s="13">
        <v>0</v>
      </c>
      <c r="G81" s="14">
        <f>F81*12/8</f>
        <v>0</v>
      </c>
      <c r="H81" s="33">
        <v>600</v>
      </c>
    </row>
    <row r="82" spans="2:9" ht="12" customHeight="1" x14ac:dyDescent="0.15">
      <c r="B82" s="5"/>
      <c r="C82" s="5"/>
      <c r="D82" s="5"/>
      <c r="E82" s="5"/>
      <c r="F82" s="5"/>
      <c r="G82" s="10"/>
      <c r="H82" s="30"/>
    </row>
    <row r="83" spans="2:9" ht="12" customHeight="1" x14ac:dyDescent="0.15">
      <c r="B83" s="5" t="s">
        <v>0</v>
      </c>
      <c r="C83" s="5" t="s">
        <v>155</v>
      </c>
      <c r="D83" s="6">
        <f>SUM(D79:D82)</f>
        <v>1087</v>
      </c>
      <c r="E83" s="6">
        <f t="shared" ref="E83:H83" si="5">SUM(E79:E82)</f>
        <v>2800</v>
      </c>
      <c r="F83" s="6">
        <f t="shared" si="5"/>
        <v>920</v>
      </c>
      <c r="G83" s="6">
        <f t="shared" si="5"/>
        <v>1380</v>
      </c>
      <c r="H83" s="31">
        <f t="shared" si="5"/>
        <v>2400</v>
      </c>
    </row>
    <row r="84" spans="2:9" ht="12" customHeight="1" x14ac:dyDescent="0.15">
      <c r="B84" s="5" t="s">
        <v>0</v>
      </c>
      <c r="C84" s="5" t="s">
        <v>0</v>
      </c>
      <c r="D84" s="5" t="s">
        <v>0</v>
      </c>
      <c r="E84" s="5" t="s">
        <v>0</v>
      </c>
      <c r="F84" s="5" t="s">
        <v>0</v>
      </c>
      <c r="G84" s="10"/>
      <c r="H84" s="30" t="s">
        <v>0</v>
      </c>
    </row>
    <row r="85" spans="2:9" ht="12" customHeight="1" x14ac:dyDescent="0.15">
      <c r="B85" s="5" t="s">
        <v>0</v>
      </c>
      <c r="C85" s="5" t="s">
        <v>139</v>
      </c>
      <c r="D85" s="5" t="s">
        <v>0</v>
      </c>
      <c r="E85" s="5" t="s">
        <v>0</v>
      </c>
      <c r="F85" s="5" t="s">
        <v>0</v>
      </c>
      <c r="G85" s="10"/>
      <c r="H85" s="30" t="s">
        <v>0</v>
      </c>
    </row>
    <row r="86" spans="2:9" ht="12" customHeight="1" x14ac:dyDescent="0.15">
      <c r="B86" s="5" t="s">
        <v>140</v>
      </c>
      <c r="C86" s="5" t="s">
        <v>141</v>
      </c>
      <c r="D86" s="13">
        <v>209322</v>
      </c>
      <c r="E86" s="13">
        <v>216972</v>
      </c>
      <c r="F86" s="13">
        <v>144648</v>
      </c>
      <c r="G86" s="14">
        <f>F86*12/8</f>
        <v>216972</v>
      </c>
      <c r="H86" s="33">
        <v>159121</v>
      </c>
      <c r="I86" s="16" t="s">
        <v>157</v>
      </c>
    </row>
    <row r="87" spans="2:9" ht="12" customHeight="1" x14ac:dyDescent="0.15">
      <c r="B87" s="5"/>
      <c r="C87" s="5"/>
      <c r="D87" s="5"/>
      <c r="E87" s="5"/>
      <c r="F87" s="5"/>
      <c r="G87" s="10"/>
      <c r="H87" s="30"/>
    </row>
    <row r="88" spans="2:9" ht="12" customHeight="1" x14ac:dyDescent="0.15">
      <c r="B88" s="5" t="s">
        <v>0</v>
      </c>
      <c r="C88" s="5" t="s">
        <v>142</v>
      </c>
      <c r="D88" s="6">
        <f>SUM(D86:D87)</f>
        <v>209322</v>
      </c>
      <c r="E88" s="6">
        <f t="shared" ref="E88:H88" si="6">SUM(E86:E87)</f>
        <v>216972</v>
      </c>
      <c r="F88" s="6">
        <f t="shared" si="6"/>
        <v>144648</v>
      </c>
      <c r="G88" s="6">
        <f t="shared" si="6"/>
        <v>216972</v>
      </c>
      <c r="H88" s="31">
        <f t="shared" si="6"/>
        <v>159121</v>
      </c>
    </row>
    <row r="89" spans="2:9" ht="12" customHeight="1" x14ac:dyDescent="0.15">
      <c r="B89" s="5"/>
      <c r="C89" s="5"/>
      <c r="D89" s="5"/>
      <c r="E89" s="5"/>
      <c r="F89" s="5"/>
      <c r="G89" s="10"/>
      <c r="H89" s="30"/>
    </row>
    <row r="90" spans="2:9" ht="12" customHeight="1" x14ac:dyDescent="0.15">
      <c r="B90" s="5" t="s">
        <v>0</v>
      </c>
      <c r="C90" s="5" t="s">
        <v>143</v>
      </c>
      <c r="D90" s="6">
        <f>D36+D67+D76+D83+D88</f>
        <v>485690</v>
      </c>
      <c r="E90" s="6">
        <f t="shared" ref="E90:H90" si="7">E36+E67+E76+E83+E88</f>
        <v>541535</v>
      </c>
      <c r="F90" s="6">
        <f t="shared" si="7"/>
        <v>363553.33999999997</v>
      </c>
      <c r="G90" s="6">
        <f t="shared" si="7"/>
        <v>545183.01</v>
      </c>
      <c r="H90" s="31">
        <f t="shared" si="7"/>
        <v>473543</v>
      </c>
    </row>
    <row r="91" spans="2:9" ht="12" customHeight="1" x14ac:dyDescent="0.15">
      <c r="B91" s="5" t="s">
        <v>0</v>
      </c>
      <c r="C91" s="5" t="s">
        <v>0</v>
      </c>
      <c r="D91" s="5" t="s">
        <v>0</v>
      </c>
      <c r="E91" s="5" t="s">
        <v>0</v>
      </c>
      <c r="F91" s="5" t="s">
        <v>0</v>
      </c>
      <c r="G91" s="10"/>
      <c r="H91" s="30" t="s">
        <v>0</v>
      </c>
    </row>
    <row r="92" spans="2:9" ht="12" customHeight="1" x14ac:dyDescent="0.15">
      <c r="B92" s="5" t="s">
        <v>0</v>
      </c>
      <c r="C92" s="5" t="s">
        <v>144</v>
      </c>
      <c r="D92" s="6">
        <f>D17-D90</f>
        <v>76506</v>
      </c>
      <c r="E92" s="6">
        <f>E17-E90</f>
        <v>0</v>
      </c>
      <c r="F92" s="6">
        <f>F17-F90</f>
        <v>-376.57999999995809</v>
      </c>
      <c r="G92" s="6">
        <f>G17-G90</f>
        <v>-8522.3699999998789</v>
      </c>
      <c r="H92" s="31">
        <f>H17-H90</f>
        <v>0.40000000002328306</v>
      </c>
      <c r="I92" s="16" t="s">
        <v>156</v>
      </c>
    </row>
    <row r="93" spans="2:9" ht="12" customHeight="1" x14ac:dyDescent="0.15">
      <c r="B93" s="5" t="s">
        <v>0</v>
      </c>
      <c r="C93" s="5" t="s">
        <v>0</v>
      </c>
      <c r="D93" s="5" t="s">
        <v>0</v>
      </c>
      <c r="E93" s="5" t="s">
        <v>0</v>
      </c>
      <c r="F93" s="5" t="s">
        <v>0</v>
      </c>
      <c r="G93" s="10"/>
      <c r="H93" s="30" t="s">
        <v>0</v>
      </c>
    </row>
    <row r="94" spans="2:9" ht="12" customHeight="1" x14ac:dyDescent="0.15">
      <c r="B94" s="5" t="s">
        <v>0</v>
      </c>
      <c r="C94" s="5" t="s">
        <v>145</v>
      </c>
      <c r="D94" s="5" t="s">
        <v>0</v>
      </c>
      <c r="E94" s="5" t="s">
        <v>0</v>
      </c>
      <c r="F94" s="5" t="s">
        <v>0</v>
      </c>
      <c r="G94" s="10"/>
      <c r="H94" s="30" t="s">
        <v>0</v>
      </c>
    </row>
    <row r="95" spans="2:9" ht="12" customHeight="1" x14ac:dyDescent="0.15">
      <c r="B95" s="5" t="s">
        <v>0</v>
      </c>
      <c r="C95" s="5" t="s">
        <v>0</v>
      </c>
      <c r="D95" s="5" t="s">
        <v>0</v>
      </c>
      <c r="E95" s="5" t="s">
        <v>0</v>
      </c>
      <c r="F95" s="5" t="s">
        <v>0</v>
      </c>
      <c r="G95" s="10"/>
      <c r="H95" s="30" t="s">
        <v>0</v>
      </c>
    </row>
    <row r="96" spans="2:9" ht="12" customHeight="1" x14ac:dyDescent="0.15">
      <c r="B96" s="5" t="s">
        <v>0</v>
      </c>
      <c r="C96" s="5" t="s">
        <v>146</v>
      </c>
      <c r="D96" s="5" t="s">
        <v>0</v>
      </c>
      <c r="E96" s="5" t="s">
        <v>0</v>
      </c>
      <c r="F96" s="5" t="s">
        <v>0</v>
      </c>
      <c r="G96" s="10"/>
      <c r="H96" s="30" t="s">
        <v>0</v>
      </c>
    </row>
    <row r="97" spans="2:9" ht="12" customHeight="1" x14ac:dyDescent="0.15">
      <c r="B97" s="5" t="s">
        <v>147</v>
      </c>
      <c r="C97" s="5" t="s">
        <v>148</v>
      </c>
      <c r="D97" s="6">
        <v>209322</v>
      </c>
      <c r="E97" s="6">
        <v>216972</v>
      </c>
      <c r="F97" s="6">
        <v>144648</v>
      </c>
      <c r="G97" s="7">
        <f>G86</f>
        <v>216972</v>
      </c>
      <c r="H97" s="34">
        <f>H86</f>
        <v>159121</v>
      </c>
      <c r="I97" s="16" t="s">
        <v>158</v>
      </c>
    </row>
    <row r="98" spans="2:9" ht="12" customHeight="1" x14ac:dyDescent="0.15">
      <c r="B98" s="5" t="s">
        <v>149</v>
      </c>
      <c r="C98" s="5" t="s">
        <v>150</v>
      </c>
      <c r="D98" s="13">
        <v>1138</v>
      </c>
      <c r="E98" s="13">
        <v>1000</v>
      </c>
      <c r="F98" s="13">
        <v>788.75</v>
      </c>
      <c r="G98" s="14">
        <f>F98*12/8</f>
        <v>1183.125</v>
      </c>
      <c r="H98" s="33">
        <v>0</v>
      </c>
    </row>
    <row r="99" spans="2:9" ht="12" customHeight="1" x14ac:dyDescent="0.15">
      <c r="B99" s="5" t="s">
        <v>0</v>
      </c>
      <c r="C99" s="5" t="s">
        <v>0</v>
      </c>
      <c r="D99" s="5" t="s">
        <v>0</v>
      </c>
      <c r="E99" s="5" t="s">
        <v>0</v>
      </c>
      <c r="F99" s="5" t="s">
        <v>0</v>
      </c>
      <c r="G99" s="10"/>
      <c r="H99" s="30" t="s">
        <v>0</v>
      </c>
    </row>
    <row r="100" spans="2:9" ht="12" customHeight="1" x14ac:dyDescent="0.15">
      <c r="B100" s="5" t="s">
        <v>0</v>
      </c>
      <c r="C100" s="5" t="s">
        <v>151</v>
      </c>
      <c r="D100" s="6">
        <f>SUM(D97:D99)</f>
        <v>210460</v>
      </c>
      <c r="E100" s="6">
        <f t="shared" ref="E100:H100" si="8">SUM(E97:E99)</f>
        <v>217972</v>
      </c>
      <c r="F100" s="6">
        <f t="shared" si="8"/>
        <v>145436.75</v>
      </c>
      <c r="G100" s="6">
        <f t="shared" si="8"/>
        <v>218155.125</v>
      </c>
      <c r="H100" s="31">
        <f t="shared" si="8"/>
        <v>159121</v>
      </c>
    </row>
    <row r="101" spans="2:9" ht="12" customHeight="1" x14ac:dyDescent="0.15">
      <c r="B101" s="5"/>
      <c r="C101" s="5"/>
      <c r="D101" s="5"/>
      <c r="E101" s="5"/>
      <c r="F101" s="5"/>
      <c r="G101" s="10"/>
      <c r="H101" s="30"/>
    </row>
    <row r="102" spans="2:9" ht="12" customHeight="1" x14ac:dyDescent="0.15">
      <c r="B102" s="5" t="s">
        <v>0</v>
      </c>
      <c r="C102" s="5" t="s">
        <v>152</v>
      </c>
      <c r="D102" s="5" t="s">
        <v>0</v>
      </c>
      <c r="E102" s="5" t="s">
        <v>0</v>
      </c>
      <c r="F102" s="5" t="s">
        <v>0</v>
      </c>
      <c r="G102" s="10"/>
      <c r="H102" s="30" t="s">
        <v>0</v>
      </c>
    </row>
    <row r="103" spans="2:9" ht="12" customHeight="1" x14ac:dyDescent="0.15">
      <c r="B103" s="5"/>
      <c r="C103" s="5" t="s">
        <v>621</v>
      </c>
      <c r="D103" s="6"/>
      <c r="E103" s="6"/>
      <c r="F103" s="6"/>
      <c r="G103" s="10"/>
      <c r="H103" s="31">
        <v>44640</v>
      </c>
    </row>
    <row r="104" spans="2:9" ht="12" customHeight="1" x14ac:dyDescent="0.15">
      <c r="B104" s="5"/>
      <c r="C104" s="5" t="s">
        <v>619</v>
      </c>
      <c r="D104" s="6"/>
      <c r="E104" s="6"/>
      <c r="F104" s="6"/>
      <c r="G104" s="10"/>
      <c r="H104" s="31">
        <v>10000</v>
      </c>
    </row>
    <row r="105" spans="2:9" ht="12" customHeight="1" x14ac:dyDescent="0.15">
      <c r="B105" s="5"/>
      <c r="C105" s="5"/>
      <c r="D105" s="13"/>
      <c r="E105" s="13"/>
      <c r="F105" s="13"/>
      <c r="G105" s="14"/>
      <c r="H105" s="33"/>
    </row>
    <row r="106" spans="2:9" ht="12" customHeight="1" x14ac:dyDescent="0.15">
      <c r="B106" s="5"/>
      <c r="C106" s="5"/>
      <c r="D106" s="5"/>
      <c r="E106" s="5"/>
      <c r="F106" s="5"/>
      <c r="G106" s="10"/>
      <c r="H106" s="30"/>
    </row>
    <row r="107" spans="2:9" ht="12" customHeight="1" x14ac:dyDescent="0.15">
      <c r="B107" s="5" t="s">
        <v>0</v>
      </c>
      <c r="C107" s="5" t="s">
        <v>153</v>
      </c>
      <c r="D107" s="6">
        <f>SUM(D103:D106)</f>
        <v>0</v>
      </c>
      <c r="E107" s="6">
        <f>SUM(E103:E106)</f>
        <v>0</v>
      </c>
      <c r="F107" s="6">
        <f>SUM(F103:F106)</f>
        <v>0</v>
      </c>
      <c r="G107" s="6">
        <f>SUM(G103:G106)</f>
        <v>0</v>
      </c>
      <c r="H107" s="31">
        <f>SUM(H103:H106)</f>
        <v>54640</v>
      </c>
    </row>
    <row r="108" spans="2:9" ht="12" customHeight="1" x14ac:dyDescent="0.15">
      <c r="B108" s="5" t="s">
        <v>0</v>
      </c>
      <c r="C108" s="5" t="s">
        <v>0</v>
      </c>
      <c r="D108" s="5" t="s">
        <v>0</v>
      </c>
      <c r="E108" s="5" t="s">
        <v>0</v>
      </c>
      <c r="F108" s="5" t="s">
        <v>0</v>
      </c>
      <c r="G108" s="10"/>
      <c r="H108" s="30" t="s">
        <v>0</v>
      </c>
    </row>
    <row r="109" spans="2:9" ht="12" customHeight="1" thickBot="1" x14ac:dyDescent="0.2">
      <c r="B109" s="5" t="s">
        <v>0</v>
      </c>
      <c r="C109" s="5" t="s">
        <v>154</v>
      </c>
      <c r="D109" s="17">
        <f>D92+D100-D107</f>
        <v>286966</v>
      </c>
      <c r="E109" s="17">
        <f>E92+E100-E107</f>
        <v>217972</v>
      </c>
      <c r="F109" s="17">
        <f>F92+F100-F107</f>
        <v>145060.17000000004</v>
      </c>
      <c r="G109" s="17">
        <f>G92+G100-G107</f>
        <v>209632.75500000012</v>
      </c>
      <c r="H109" s="35">
        <f>H92+H100-H107</f>
        <v>104481.40000000002</v>
      </c>
    </row>
    <row r="110" spans="2:9" ht="12" customHeight="1" thickTop="1" x14ac:dyDescent="0.15"/>
  </sheetData>
  <pageMargins left="0.25" right="0.25" top="1" bottom="0.25" header="0.25" footer="0.5"/>
  <pageSetup scale="99" fitToHeight="0" orientation="portrait" r:id="rId1"/>
  <headerFooter>
    <oddHeader xml:space="preserve">&amp;L
1516 Hinman Avenue
Evanston  IL  60201
&amp;C Hinman House Condominium Association
2021 Approved Budget 
&amp;R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08FD-CF76-4025-84AF-6AEC9FB804B3}">
  <sheetPr>
    <pageSetUpPr fitToPage="1"/>
  </sheetPr>
  <dimension ref="A1:I421"/>
  <sheetViews>
    <sheetView workbookViewId="0">
      <pane xSplit="1" ySplit="1" topLeftCell="B317" activePane="bottomRight" state="frozen"/>
      <selection pane="topRight" activeCell="B1" sqref="B1"/>
      <selection pane="bottomLeft" activeCell="A2" sqref="A2"/>
      <selection pane="bottomRight" activeCell="I1" sqref="I1:I1048576"/>
    </sheetView>
  </sheetViews>
  <sheetFormatPr baseColWidth="10" defaultColWidth="9" defaultRowHeight="12" customHeight="1" x14ac:dyDescent="0.15"/>
  <cols>
    <col min="1" max="1" width="15" style="21" bestFit="1" customWidth="1"/>
    <col min="2" max="2" width="30" style="21" bestFit="1" customWidth="1"/>
    <col min="3" max="3" width="6.59765625" style="21" bestFit="1" customWidth="1"/>
    <col min="4" max="4" width="18.3984375" style="21" bestFit="1" customWidth="1"/>
    <col min="5" max="5" width="15" style="21" bestFit="1" customWidth="1"/>
    <col min="6" max="6" width="26.59765625" style="21" bestFit="1" customWidth="1"/>
    <col min="7" max="8" width="18.3984375" style="22" bestFit="1" customWidth="1"/>
    <col min="9" max="9" width="18.3984375" style="27" bestFit="1" customWidth="1"/>
    <col min="10" max="16384" width="9" style="20"/>
  </cols>
  <sheetData>
    <row r="1" spans="1:9" ht="12" customHeight="1" x14ac:dyDescent="0.15">
      <c r="A1" s="18" t="s">
        <v>160</v>
      </c>
      <c r="B1" s="18" t="s">
        <v>0</v>
      </c>
      <c r="C1" s="18" t="s">
        <v>161</v>
      </c>
      <c r="D1" s="18" t="s">
        <v>162</v>
      </c>
      <c r="E1" s="18" t="s">
        <v>163</v>
      </c>
      <c r="F1" s="18" t="s">
        <v>164</v>
      </c>
      <c r="G1" s="19" t="s">
        <v>165</v>
      </c>
      <c r="H1" s="19" t="s">
        <v>166</v>
      </c>
      <c r="I1" s="25" t="s">
        <v>167</v>
      </c>
    </row>
    <row r="2" spans="1:9" ht="12" customHeight="1" x14ac:dyDescent="0.15">
      <c r="A2" s="21" t="s">
        <v>34</v>
      </c>
      <c r="B2" s="36" t="s">
        <v>35</v>
      </c>
      <c r="C2" s="36"/>
      <c r="D2" s="36"/>
      <c r="E2" s="36"/>
      <c r="F2" s="21" t="s">
        <v>168</v>
      </c>
      <c r="I2" s="26">
        <v>0</v>
      </c>
    </row>
    <row r="3" spans="1:9" ht="12" customHeight="1" x14ac:dyDescent="0.15">
      <c r="B3" s="21" t="s">
        <v>169</v>
      </c>
      <c r="C3" s="21" t="s">
        <v>170</v>
      </c>
      <c r="D3" s="21" t="s">
        <v>171</v>
      </c>
      <c r="E3" s="21" t="s">
        <v>172</v>
      </c>
      <c r="F3" s="21" t="s">
        <v>173</v>
      </c>
      <c r="G3" s="23">
        <v>2877.58</v>
      </c>
    </row>
    <row r="4" spans="1:9" ht="12" customHeight="1" x14ac:dyDescent="0.15">
      <c r="B4" s="21" t="s">
        <v>169</v>
      </c>
      <c r="C4" s="21" t="s">
        <v>170</v>
      </c>
      <c r="D4" s="21" t="s">
        <v>174</v>
      </c>
      <c r="E4" s="21" t="s">
        <v>175</v>
      </c>
      <c r="F4" s="21" t="s">
        <v>173</v>
      </c>
      <c r="G4" s="23">
        <v>2877.58</v>
      </c>
    </row>
    <row r="5" spans="1:9" ht="12" customHeight="1" x14ac:dyDescent="0.15">
      <c r="B5" s="21" t="s">
        <v>169</v>
      </c>
      <c r="C5" s="21" t="s">
        <v>170</v>
      </c>
      <c r="D5" s="21" t="s">
        <v>176</v>
      </c>
      <c r="E5" s="21" t="s">
        <v>177</v>
      </c>
      <c r="F5" s="21" t="s">
        <v>173</v>
      </c>
      <c r="G5" s="23">
        <v>2877.58</v>
      </c>
    </row>
    <row r="6" spans="1:9" ht="12" customHeight="1" x14ac:dyDescent="0.15">
      <c r="B6" s="21" t="s">
        <v>169</v>
      </c>
      <c r="C6" s="21" t="s">
        <v>170</v>
      </c>
      <c r="D6" s="21" t="s">
        <v>178</v>
      </c>
      <c r="E6" s="21" t="s">
        <v>179</v>
      </c>
      <c r="F6" s="21" t="s">
        <v>173</v>
      </c>
      <c r="G6" s="23">
        <v>2877.58</v>
      </c>
    </row>
    <row r="7" spans="1:9" ht="12" customHeight="1" x14ac:dyDescent="0.15">
      <c r="B7" s="21" t="s">
        <v>169</v>
      </c>
      <c r="C7" s="21" t="s">
        <v>170</v>
      </c>
      <c r="D7" s="21" t="s">
        <v>180</v>
      </c>
      <c r="E7" s="21" t="s">
        <v>181</v>
      </c>
      <c r="F7" s="21" t="s">
        <v>173</v>
      </c>
      <c r="G7" s="23">
        <v>2877.58</v>
      </c>
    </row>
    <row r="8" spans="1:9" ht="12" customHeight="1" x14ac:dyDescent="0.15">
      <c r="B8" s="21" t="s">
        <v>169</v>
      </c>
      <c r="C8" s="21" t="s">
        <v>170</v>
      </c>
      <c r="D8" s="21" t="s">
        <v>182</v>
      </c>
      <c r="E8" s="21" t="s">
        <v>183</v>
      </c>
      <c r="F8" s="21" t="s">
        <v>173</v>
      </c>
      <c r="G8" s="23">
        <v>2877.58</v>
      </c>
    </row>
    <row r="9" spans="1:9" ht="12" customHeight="1" x14ac:dyDescent="0.15">
      <c r="B9" s="21" t="s">
        <v>169</v>
      </c>
      <c r="C9" s="21" t="s">
        <v>170</v>
      </c>
      <c r="D9" s="21" t="s">
        <v>184</v>
      </c>
      <c r="E9" s="21" t="s">
        <v>185</v>
      </c>
      <c r="F9" s="21" t="s">
        <v>173</v>
      </c>
      <c r="G9" s="23">
        <v>2877.58</v>
      </c>
    </row>
    <row r="10" spans="1:9" ht="12" customHeight="1" x14ac:dyDescent="0.15">
      <c r="F10" s="18" t="s">
        <v>186</v>
      </c>
      <c r="G10" s="24">
        <v>20143.060000000001</v>
      </c>
      <c r="H10" s="24">
        <v>0</v>
      </c>
      <c r="I10" s="28">
        <v>20143.060000000001</v>
      </c>
    </row>
    <row r="11" spans="1:9" ht="12" customHeight="1" x14ac:dyDescent="0.15">
      <c r="F11" s="18" t="s">
        <v>187</v>
      </c>
      <c r="G11" s="18" t="s">
        <v>0</v>
      </c>
      <c r="H11" s="18" t="s">
        <v>0</v>
      </c>
      <c r="I11" s="28">
        <v>20143.060000000001</v>
      </c>
    </row>
    <row r="13" spans="1:9" ht="12" customHeight="1" x14ac:dyDescent="0.15">
      <c r="A13" s="21" t="s">
        <v>36</v>
      </c>
      <c r="B13" s="36" t="s">
        <v>37</v>
      </c>
      <c r="C13" s="36"/>
      <c r="D13" s="36"/>
      <c r="E13" s="36"/>
      <c r="F13" s="21" t="s">
        <v>168</v>
      </c>
      <c r="I13" s="26">
        <v>0</v>
      </c>
    </row>
    <row r="14" spans="1:9" ht="12" customHeight="1" x14ac:dyDescent="0.15">
      <c r="B14" s="21" t="s">
        <v>188</v>
      </c>
      <c r="C14" s="21" t="s">
        <v>170</v>
      </c>
      <c r="D14" s="21" t="s">
        <v>189</v>
      </c>
      <c r="E14" s="21" t="s">
        <v>190</v>
      </c>
      <c r="F14" s="21" t="s">
        <v>191</v>
      </c>
      <c r="G14" s="23">
        <v>12750</v>
      </c>
    </row>
    <row r="15" spans="1:9" ht="12" customHeight="1" x14ac:dyDescent="0.15">
      <c r="B15" s="21" t="s">
        <v>192</v>
      </c>
      <c r="C15" s="21" t="s">
        <v>170</v>
      </c>
      <c r="D15" s="21" t="s">
        <v>193</v>
      </c>
      <c r="E15" s="21" t="s">
        <v>194</v>
      </c>
      <c r="F15" s="21" t="s">
        <v>191</v>
      </c>
      <c r="G15" s="23">
        <v>4440.25</v>
      </c>
    </row>
    <row r="16" spans="1:9" ht="12" customHeight="1" x14ac:dyDescent="0.15">
      <c r="F16" s="18" t="s">
        <v>186</v>
      </c>
      <c r="G16" s="24">
        <v>17190.25</v>
      </c>
      <c r="H16" s="24">
        <v>0</v>
      </c>
      <c r="I16" s="28">
        <v>17190.25</v>
      </c>
    </row>
    <row r="17" spans="1:9" ht="12" customHeight="1" x14ac:dyDescent="0.15">
      <c r="F17" s="18" t="s">
        <v>187</v>
      </c>
      <c r="G17" s="18" t="s">
        <v>0</v>
      </c>
      <c r="H17" s="18" t="s">
        <v>0</v>
      </c>
      <c r="I17" s="28">
        <v>17190.25</v>
      </c>
    </row>
    <row r="19" spans="1:9" ht="12" customHeight="1" x14ac:dyDescent="0.15">
      <c r="A19" s="21" t="s">
        <v>38</v>
      </c>
      <c r="B19" s="36" t="s">
        <v>39</v>
      </c>
      <c r="C19" s="36"/>
      <c r="D19" s="36"/>
      <c r="E19" s="36"/>
      <c r="F19" s="21" t="s">
        <v>168</v>
      </c>
      <c r="I19" s="26">
        <v>0</v>
      </c>
    </row>
    <row r="20" spans="1:9" ht="12" customHeight="1" x14ac:dyDescent="0.15">
      <c r="B20" s="21" t="s">
        <v>195</v>
      </c>
      <c r="C20" s="21" t="s">
        <v>170</v>
      </c>
      <c r="D20" s="21" t="s">
        <v>196</v>
      </c>
      <c r="E20" s="21" t="s">
        <v>197</v>
      </c>
      <c r="F20" s="21" t="s">
        <v>198</v>
      </c>
      <c r="G20" s="23">
        <v>272.8</v>
      </c>
    </row>
    <row r="21" spans="1:9" ht="12" customHeight="1" x14ac:dyDescent="0.15">
      <c r="B21" s="21" t="s">
        <v>199</v>
      </c>
      <c r="C21" s="21" t="s">
        <v>170</v>
      </c>
      <c r="D21" s="21" t="s">
        <v>196</v>
      </c>
      <c r="E21" s="21" t="s">
        <v>197</v>
      </c>
      <c r="F21" s="21" t="s">
        <v>198</v>
      </c>
      <c r="G21" s="23">
        <v>272.8</v>
      </c>
    </row>
    <row r="22" spans="1:9" ht="12" customHeight="1" x14ac:dyDescent="0.15">
      <c r="B22" s="21" t="s">
        <v>199</v>
      </c>
      <c r="C22" s="21" t="s">
        <v>170</v>
      </c>
      <c r="D22" s="21" t="s">
        <v>200</v>
      </c>
      <c r="E22" s="21" t="s">
        <v>201</v>
      </c>
      <c r="F22" s="21" t="s">
        <v>198</v>
      </c>
      <c r="G22" s="23">
        <v>120</v>
      </c>
    </row>
    <row r="23" spans="1:9" ht="12" customHeight="1" x14ac:dyDescent="0.15">
      <c r="B23" s="21" t="s">
        <v>202</v>
      </c>
      <c r="C23" s="21" t="s">
        <v>170</v>
      </c>
      <c r="D23" s="21" t="s">
        <v>203</v>
      </c>
      <c r="E23" s="21" t="s">
        <v>204</v>
      </c>
      <c r="F23" s="21" t="s">
        <v>198</v>
      </c>
      <c r="G23" s="23">
        <v>608</v>
      </c>
    </row>
    <row r="24" spans="1:9" ht="12" customHeight="1" x14ac:dyDescent="0.15">
      <c r="B24" s="21" t="s">
        <v>195</v>
      </c>
      <c r="C24" s="21" t="s">
        <v>170</v>
      </c>
      <c r="D24" s="21" t="s">
        <v>205</v>
      </c>
      <c r="E24" s="21" t="s">
        <v>206</v>
      </c>
      <c r="F24" s="21" t="s">
        <v>198</v>
      </c>
      <c r="G24" s="23">
        <v>120</v>
      </c>
    </row>
    <row r="25" spans="1:9" ht="12" customHeight="1" x14ac:dyDescent="0.15">
      <c r="B25" s="21" t="s">
        <v>207</v>
      </c>
      <c r="C25" s="21" t="s">
        <v>170</v>
      </c>
      <c r="D25" s="21" t="s">
        <v>208</v>
      </c>
      <c r="E25" s="21" t="s">
        <v>185</v>
      </c>
      <c r="F25" s="21" t="s">
        <v>198</v>
      </c>
      <c r="G25" s="23">
        <v>60</v>
      </c>
    </row>
    <row r="26" spans="1:9" ht="12" customHeight="1" x14ac:dyDescent="0.15">
      <c r="F26" s="18" t="s">
        <v>186</v>
      </c>
      <c r="G26" s="24">
        <v>1453.6</v>
      </c>
      <c r="H26" s="24">
        <v>0</v>
      </c>
      <c r="I26" s="28">
        <v>1453.6</v>
      </c>
    </row>
    <row r="27" spans="1:9" ht="12" customHeight="1" x14ac:dyDescent="0.15">
      <c r="F27" s="18" t="s">
        <v>187</v>
      </c>
      <c r="G27" s="18" t="s">
        <v>0</v>
      </c>
      <c r="H27" s="18" t="s">
        <v>0</v>
      </c>
      <c r="I27" s="28">
        <v>1453.6</v>
      </c>
    </row>
    <row r="29" spans="1:9" ht="12" customHeight="1" x14ac:dyDescent="0.15">
      <c r="A29" s="21" t="s">
        <v>40</v>
      </c>
      <c r="B29" s="36" t="s">
        <v>41</v>
      </c>
      <c r="C29" s="36"/>
      <c r="D29" s="36"/>
      <c r="E29" s="36"/>
      <c r="F29" s="21" t="s">
        <v>168</v>
      </c>
      <c r="I29" s="26">
        <v>0</v>
      </c>
    </row>
    <row r="30" spans="1:9" ht="12" customHeight="1" x14ac:dyDescent="0.15">
      <c r="B30" s="21" t="s">
        <v>209</v>
      </c>
      <c r="C30" s="21" t="s">
        <v>170</v>
      </c>
      <c r="D30" s="21" t="s">
        <v>210</v>
      </c>
      <c r="E30" s="21" t="s">
        <v>211</v>
      </c>
      <c r="F30" s="21" t="s">
        <v>212</v>
      </c>
      <c r="G30" s="23">
        <v>300</v>
      </c>
    </row>
    <row r="31" spans="1:9" ht="12" customHeight="1" x14ac:dyDescent="0.15">
      <c r="F31" s="18" t="s">
        <v>186</v>
      </c>
      <c r="G31" s="24">
        <v>300</v>
      </c>
      <c r="H31" s="24">
        <v>0</v>
      </c>
      <c r="I31" s="28">
        <v>300</v>
      </c>
    </row>
    <row r="32" spans="1:9" ht="12" customHeight="1" x14ac:dyDescent="0.15">
      <c r="F32" s="18" t="s">
        <v>187</v>
      </c>
      <c r="G32" s="18" t="s">
        <v>0</v>
      </c>
      <c r="H32" s="18" t="s">
        <v>0</v>
      </c>
      <c r="I32" s="28">
        <v>300</v>
      </c>
    </row>
    <row r="34" spans="1:9" ht="12" customHeight="1" x14ac:dyDescent="0.15">
      <c r="A34" s="21" t="s">
        <v>42</v>
      </c>
      <c r="B34" s="36" t="s">
        <v>43</v>
      </c>
      <c r="C34" s="36"/>
      <c r="D34" s="36"/>
      <c r="E34" s="36"/>
      <c r="F34" s="21" t="s">
        <v>168</v>
      </c>
      <c r="I34" s="26">
        <v>0</v>
      </c>
    </row>
    <row r="35" spans="1:9" ht="12" customHeight="1" x14ac:dyDescent="0.15">
      <c r="B35" s="21" t="s">
        <v>213</v>
      </c>
      <c r="C35" s="21" t="s">
        <v>170</v>
      </c>
      <c r="D35" s="21" t="s">
        <v>214</v>
      </c>
      <c r="E35" s="21" t="s">
        <v>215</v>
      </c>
      <c r="F35" s="21" t="s">
        <v>173</v>
      </c>
      <c r="G35" s="23">
        <v>419.3</v>
      </c>
    </row>
    <row r="36" spans="1:9" ht="12" customHeight="1" x14ac:dyDescent="0.15">
      <c r="B36" s="21" t="s">
        <v>216</v>
      </c>
      <c r="C36" s="21" t="s">
        <v>170</v>
      </c>
      <c r="D36" s="21" t="s">
        <v>217</v>
      </c>
      <c r="E36" s="21" t="s">
        <v>218</v>
      </c>
      <c r="F36" s="21" t="s">
        <v>173</v>
      </c>
      <c r="G36" s="23">
        <v>61.45</v>
      </c>
    </row>
    <row r="37" spans="1:9" ht="12" customHeight="1" x14ac:dyDescent="0.15">
      <c r="B37" s="21" t="s">
        <v>219</v>
      </c>
      <c r="C37" s="21" t="s">
        <v>170</v>
      </c>
      <c r="D37" s="21" t="s">
        <v>220</v>
      </c>
      <c r="E37" s="21" t="s">
        <v>197</v>
      </c>
      <c r="F37" s="21" t="s">
        <v>173</v>
      </c>
      <c r="G37" s="23">
        <v>146.25</v>
      </c>
    </row>
    <row r="38" spans="1:9" ht="12" customHeight="1" x14ac:dyDescent="0.15">
      <c r="B38" s="21" t="s">
        <v>221</v>
      </c>
      <c r="C38" s="21" t="s">
        <v>170</v>
      </c>
      <c r="D38" s="21" t="s">
        <v>222</v>
      </c>
      <c r="E38" s="21" t="s">
        <v>223</v>
      </c>
      <c r="F38" s="21" t="s">
        <v>173</v>
      </c>
      <c r="G38" s="23">
        <v>28.35</v>
      </c>
    </row>
    <row r="39" spans="1:9" ht="12" customHeight="1" x14ac:dyDescent="0.15">
      <c r="B39" s="21" t="s">
        <v>224</v>
      </c>
      <c r="C39" s="21" t="s">
        <v>170</v>
      </c>
      <c r="D39" s="21" t="s">
        <v>225</v>
      </c>
      <c r="E39" s="21" t="s">
        <v>226</v>
      </c>
      <c r="F39" s="21" t="s">
        <v>173</v>
      </c>
      <c r="G39" s="23">
        <v>19.75</v>
      </c>
    </row>
    <row r="40" spans="1:9" ht="12" customHeight="1" x14ac:dyDescent="0.15">
      <c r="B40" s="21" t="s">
        <v>227</v>
      </c>
      <c r="C40" s="21" t="s">
        <v>170</v>
      </c>
      <c r="D40" s="21" t="s">
        <v>228</v>
      </c>
      <c r="E40" s="21" t="s">
        <v>229</v>
      </c>
      <c r="F40" s="21" t="s">
        <v>173</v>
      </c>
      <c r="G40" s="23">
        <v>30.15</v>
      </c>
    </row>
    <row r="41" spans="1:9" ht="12" customHeight="1" x14ac:dyDescent="0.15">
      <c r="B41" s="21" t="s">
        <v>230</v>
      </c>
      <c r="C41" s="21" t="s">
        <v>170</v>
      </c>
      <c r="D41" s="21" t="s">
        <v>231</v>
      </c>
      <c r="E41" s="21" t="s">
        <v>232</v>
      </c>
      <c r="F41" s="21" t="s">
        <v>173</v>
      </c>
      <c r="G41" s="23">
        <v>36.200000000000003</v>
      </c>
    </row>
    <row r="42" spans="1:9" ht="12" customHeight="1" x14ac:dyDescent="0.15">
      <c r="F42" s="18" t="s">
        <v>186</v>
      </c>
      <c r="G42" s="24">
        <v>741.45</v>
      </c>
      <c r="H42" s="24">
        <v>0</v>
      </c>
      <c r="I42" s="28">
        <v>741.45</v>
      </c>
    </row>
    <row r="43" spans="1:9" ht="12" customHeight="1" x14ac:dyDescent="0.15">
      <c r="F43" s="18" t="s">
        <v>187</v>
      </c>
      <c r="G43" s="18" t="s">
        <v>0</v>
      </c>
      <c r="H43" s="18" t="s">
        <v>0</v>
      </c>
      <c r="I43" s="28">
        <v>741.45</v>
      </c>
    </row>
    <row r="45" spans="1:9" ht="12" customHeight="1" x14ac:dyDescent="0.15">
      <c r="A45" s="21" t="s">
        <v>46</v>
      </c>
      <c r="B45" s="36" t="s">
        <v>47</v>
      </c>
      <c r="C45" s="36"/>
      <c r="D45" s="36"/>
      <c r="E45" s="36"/>
      <c r="F45" s="21" t="s">
        <v>168</v>
      </c>
      <c r="I45" s="26">
        <v>0</v>
      </c>
    </row>
    <row r="46" spans="1:9" ht="12" customHeight="1" x14ac:dyDescent="0.15">
      <c r="B46" s="21" t="s">
        <v>233</v>
      </c>
      <c r="C46" s="21" t="s">
        <v>234</v>
      </c>
      <c r="D46" s="21" t="s">
        <v>235</v>
      </c>
      <c r="E46" s="21" t="s">
        <v>236</v>
      </c>
      <c r="F46" s="21" t="s">
        <v>237</v>
      </c>
      <c r="G46" s="23">
        <v>73</v>
      </c>
    </row>
    <row r="47" spans="1:9" ht="12" customHeight="1" x14ac:dyDescent="0.15">
      <c r="C47" s="36" t="s">
        <v>238</v>
      </c>
      <c r="D47" s="36"/>
      <c r="E47" s="36"/>
      <c r="F47" s="36"/>
    </row>
    <row r="48" spans="1:9" ht="12" customHeight="1" x14ac:dyDescent="0.15">
      <c r="C48" s="36" t="s">
        <v>239</v>
      </c>
      <c r="D48" s="36"/>
      <c r="E48" s="36"/>
      <c r="F48" s="36"/>
    </row>
    <row r="49" spans="2:9" ht="12" customHeight="1" x14ac:dyDescent="0.15">
      <c r="B49" s="21" t="s">
        <v>233</v>
      </c>
      <c r="C49" s="21" t="s">
        <v>234</v>
      </c>
      <c r="D49" s="21" t="s">
        <v>240</v>
      </c>
      <c r="E49" s="21" t="s">
        <v>241</v>
      </c>
      <c r="F49" s="21" t="s">
        <v>237</v>
      </c>
      <c r="G49" s="23">
        <v>73</v>
      </c>
    </row>
    <row r="50" spans="2:9" ht="12" customHeight="1" x14ac:dyDescent="0.15">
      <c r="C50" s="36" t="s">
        <v>238</v>
      </c>
      <c r="D50" s="36"/>
      <c r="E50" s="36"/>
      <c r="F50" s="36"/>
    </row>
    <row r="51" spans="2:9" ht="12" customHeight="1" x14ac:dyDescent="0.15">
      <c r="C51" s="36" t="s">
        <v>239</v>
      </c>
      <c r="D51" s="36"/>
      <c r="E51" s="36"/>
      <c r="F51" s="36"/>
    </row>
    <row r="52" spans="2:9" ht="12" customHeight="1" x14ac:dyDescent="0.15">
      <c r="B52" s="21" t="s">
        <v>233</v>
      </c>
      <c r="C52" s="21" t="s">
        <v>234</v>
      </c>
      <c r="D52" s="21" t="s">
        <v>242</v>
      </c>
      <c r="E52" s="21" t="s">
        <v>243</v>
      </c>
      <c r="F52" s="21" t="s">
        <v>237</v>
      </c>
      <c r="G52" s="23">
        <v>73</v>
      </c>
    </row>
    <row r="53" spans="2:9" ht="12" customHeight="1" x14ac:dyDescent="0.15">
      <c r="C53" s="36" t="s">
        <v>238</v>
      </c>
      <c r="D53" s="36"/>
      <c r="E53" s="36"/>
      <c r="F53" s="36"/>
    </row>
    <row r="54" spans="2:9" ht="12" customHeight="1" x14ac:dyDescent="0.15">
      <c r="C54" s="36" t="s">
        <v>239</v>
      </c>
      <c r="D54" s="36"/>
      <c r="E54" s="36"/>
      <c r="F54" s="36"/>
    </row>
    <row r="55" spans="2:9" ht="12" customHeight="1" x14ac:dyDescent="0.15">
      <c r="B55" s="21" t="s">
        <v>233</v>
      </c>
      <c r="C55" s="21" t="s">
        <v>234</v>
      </c>
      <c r="D55" s="21" t="s">
        <v>244</v>
      </c>
      <c r="E55" s="21" t="s">
        <v>245</v>
      </c>
      <c r="F55" s="21" t="s">
        <v>246</v>
      </c>
      <c r="G55" s="23">
        <v>73</v>
      </c>
    </row>
    <row r="56" spans="2:9" ht="12" customHeight="1" x14ac:dyDescent="0.15">
      <c r="C56" s="36" t="s">
        <v>238</v>
      </c>
      <c r="D56" s="36"/>
      <c r="E56" s="36"/>
      <c r="F56" s="36"/>
    </row>
    <row r="57" spans="2:9" ht="12" customHeight="1" x14ac:dyDescent="0.15">
      <c r="C57" s="36" t="s">
        <v>239</v>
      </c>
      <c r="D57" s="36"/>
      <c r="E57" s="36"/>
      <c r="F57" s="36"/>
    </row>
    <row r="58" spans="2:9" ht="12" customHeight="1" x14ac:dyDescent="0.15">
      <c r="B58" s="21" t="s">
        <v>247</v>
      </c>
      <c r="C58" s="21" t="s">
        <v>170</v>
      </c>
      <c r="D58" s="21" t="s">
        <v>248</v>
      </c>
      <c r="E58" s="21" t="s">
        <v>249</v>
      </c>
      <c r="F58" s="21" t="s">
        <v>250</v>
      </c>
      <c r="G58" s="23">
        <v>152</v>
      </c>
    </row>
    <row r="59" spans="2:9" ht="12" customHeight="1" x14ac:dyDescent="0.15">
      <c r="B59" s="21" t="s">
        <v>233</v>
      </c>
      <c r="C59" s="21" t="s">
        <v>234</v>
      </c>
      <c r="D59" s="21" t="s">
        <v>251</v>
      </c>
      <c r="E59" s="21" t="s">
        <v>252</v>
      </c>
      <c r="F59" s="21" t="s">
        <v>246</v>
      </c>
      <c r="G59" s="23">
        <v>225</v>
      </c>
    </row>
    <row r="60" spans="2:9" ht="12" customHeight="1" x14ac:dyDescent="0.15">
      <c r="C60" s="36" t="s">
        <v>238</v>
      </c>
      <c r="D60" s="36"/>
      <c r="E60" s="36"/>
      <c r="F60" s="36"/>
    </row>
    <row r="61" spans="2:9" ht="12" customHeight="1" x14ac:dyDescent="0.15">
      <c r="C61" s="36" t="s">
        <v>239</v>
      </c>
      <c r="D61" s="36"/>
      <c r="E61" s="36"/>
      <c r="F61" s="36"/>
    </row>
    <row r="62" spans="2:9" ht="12" customHeight="1" x14ac:dyDescent="0.15">
      <c r="F62" s="18" t="s">
        <v>186</v>
      </c>
      <c r="G62" s="24">
        <v>669</v>
      </c>
      <c r="H62" s="24">
        <v>0</v>
      </c>
      <c r="I62" s="28">
        <v>669</v>
      </c>
    </row>
    <row r="63" spans="2:9" ht="12" customHeight="1" x14ac:dyDescent="0.15">
      <c r="F63" s="18" t="s">
        <v>187</v>
      </c>
      <c r="G63" s="18" t="s">
        <v>0</v>
      </c>
      <c r="H63" s="18" t="s">
        <v>0</v>
      </c>
      <c r="I63" s="28">
        <v>669</v>
      </c>
    </row>
    <row r="65" spans="1:9" ht="12" customHeight="1" x14ac:dyDescent="0.15">
      <c r="A65" s="21" t="s">
        <v>48</v>
      </c>
      <c r="B65" s="36" t="s">
        <v>49</v>
      </c>
      <c r="C65" s="36"/>
      <c r="D65" s="36"/>
      <c r="E65" s="36"/>
      <c r="F65" s="21" t="s">
        <v>168</v>
      </c>
      <c r="I65" s="26">
        <v>0</v>
      </c>
    </row>
    <row r="66" spans="1:9" ht="12" customHeight="1" x14ac:dyDescent="0.15">
      <c r="B66" s="21" t="s">
        <v>253</v>
      </c>
      <c r="C66" s="21" t="s">
        <v>170</v>
      </c>
      <c r="D66" s="21" t="s">
        <v>254</v>
      </c>
      <c r="E66" s="21" t="s">
        <v>255</v>
      </c>
      <c r="F66" s="21" t="s">
        <v>173</v>
      </c>
      <c r="G66" s="23">
        <v>4</v>
      </c>
    </row>
    <row r="67" spans="1:9" ht="12" customHeight="1" x14ac:dyDescent="0.15">
      <c r="B67" s="21" t="s">
        <v>256</v>
      </c>
      <c r="C67" s="21" t="s">
        <v>170</v>
      </c>
      <c r="D67" s="21" t="s">
        <v>225</v>
      </c>
      <c r="E67" s="21" t="s">
        <v>226</v>
      </c>
      <c r="F67" s="21" t="s">
        <v>173</v>
      </c>
      <c r="G67" s="23">
        <v>384</v>
      </c>
    </row>
    <row r="68" spans="1:9" ht="12" customHeight="1" x14ac:dyDescent="0.15">
      <c r="B68" s="21" t="s">
        <v>253</v>
      </c>
      <c r="C68" s="21" t="s">
        <v>170</v>
      </c>
      <c r="D68" s="21" t="s">
        <v>257</v>
      </c>
      <c r="E68" s="21" t="s">
        <v>232</v>
      </c>
      <c r="F68" s="21" t="s">
        <v>173</v>
      </c>
      <c r="G68" s="23">
        <v>4</v>
      </c>
    </row>
    <row r="69" spans="1:9" ht="12" customHeight="1" x14ac:dyDescent="0.15">
      <c r="F69" s="18" t="s">
        <v>186</v>
      </c>
      <c r="G69" s="24">
        <v>392</v>
      </c>
      <c r="H69" s="24">
        <v>0</v>
      </c>
      <c r="I69" s="28">
        <v>392</v>
      </c>
    </row>
    <row r="70" spans="1:9" ht="12" customHeight="1" x14ac:dyDescent="0.15">
      <c r="F70" s="18" t="s">
        <v>187</v>
      </c>
      <c r="G70" s="18" t="s">
        <v>0</v>
      </c>
      <c r="H70" s="18" t="s">
        <v>0</v>
      </c>
      <c r="I70" s="28">
        <v>392</v>
      </c>
    </row>
    <row r="72" spans="1:9" ht="12" customHeight="1" x14ac:dyDescent="0.15">
      <c r="A72" s="21" t="s">
        <v>50</v>
      </c>
      <c r="B72" s="36" t="s">
        <v>51</v>
      </c>
      <c r="C72" s="36"/>
      <c r="D72" s="36"/>
      <c r="E72" s="36"/>
      <c r="F72" s="21" t="s">
        <v>168</v>
      </c>
      <c r="I72" s="26">
        <v>0</v>
      </c>
    </row>
    <row r="73" spans="1:9" ht="12" customHeight="1" x14ac:dyDescent="0.15">
      <c r="B73" s="21" t="s">
        <v>258</v>
      </c>
      <c r="C73" s="21" t="s">
        <v>170</v>
      </c>
      <c r="D73" s="21" t="s">
        <v>259</v>
      </c>
      <c r="E73" s="21" t="s">
        <v>260</v>
      </c>
      <c r="F73" s="21" t="s">
        <v>261</v>
      </c>
      <c r="G73" s="23">
        <v>57.97</v>
      </c>
    </row>
    <row r="74" spans="1:9" ht="12" customHeight="1" x14ac:dyDescent="0.15">
      <c r="B74" s="21" t="s">
        <v>262</v>
      </c>
      <c r="C74" s="21" t="s">
        <v>263</v>
      </c>
      <c r="D74" s="21" t="s">
        <v>264</v>
      </c>
      <c r="E74" s="21" t="s">
        <v>265</v>
      </c>
      <c r="F74" s="21" t="s">
        <v>262</v>
      </c>
      <c r="G74" s="23">
        <v>25</v>
      </c>
    </row>
    <row r="75" spans="1:9" ht="12" customHeight="1" x14ac:dyDescent="0.15">
      <c r="C75" s="36" t="s">
        <v>266</v>
      </c>
      <c r="D75" s="36"/>
      <c r="E75" s="36"/>
      <c r="F75" s="36"/>
    </row>
    <row r="76" spans="1:9" ht="12" customHeight="1" x14ac:dyDescent="0.15">
      <c r="B76" s="21" t="s">
        <v>258</v>
      </c>
      <c r="C76" s="21" t="s">
        <v>170</v>
      </c>
      <c r="D76" s="21" t="s">
        <v>267</v>
      </c>
      <c r="E76" s="21" t="s">
        <v>268</v>
      </c>
      <c r="F76" s="21" t="s">
        <v>269</v>
      </c>
      <c r="G76" s="23">
        <v>74.95</v>
      </c>
    </row>
    <row r="77" spans="1:9" ht="12" customHeight="1" x14ac:dyDescent="0.15">
      <c r="F77" s="18" t="s">
        <v>186</v>
      </c>
      <c r="G77" s="24">
        <v>157.91999999999999</v>
      </c>
      <c r="H77" s="24">
        <v>0</v>
      </c>
      <c r="I77" s="28">
        <v>157.91999999999999</v>
      </c>
    </row>
    <row r="78" spans="1:9" ht="12" customHeight="1" x14ac:dyDescent="0.15">
      <c r="F78" s="18" t="s">
        <v>187</v>
      </c>
      <c r="G78" s="18" t="s">
        <v>0</v>
      </c>
      <c r="H78" s="18" t="s">
        <v>0</v>
      </c>
      <c r="I78" s="28">
        <v>157.91999999999999</v>
      </c>
    </row>
    <row r="80" spans="1:9" ht="12" customHeight="1" x14ac:dyDescent="0.15">
      <c r="A80" s="21" t="s">
        <v>52</v>
      </c>
      <c r="B80" s="36" t="s">
        <v>53</v>
      </c>
      <c r="C80" s="36"/>
      <c r="D80" s="36"/>
      <c r="E80" s="36"/>
      <c r="F80" s="21" t="s">
        <v>168</v>
      </c>
      <c r="I80" s="26">
        <v>0</v>
      </c>
    </row>
    <row r="81" spans="1:9" ht="12" customHeight="1" x14ac:dyDescent="0.15">
      <c r="B81" s="21" t="s">
        <v>270</v>
      </c>
      <c r="C81" s="21" t="s">
        <v>271</v>
      </c>
      <c r="D81" s="21" t="s">
        <v>272</v>
      </c>
      <c r="E81" s="21" t="s">
        <v>273</v>
      </c>
      <c r="F81" s="21" t="s">
        <v>274</v>
      </c>
      <c r="G81" s="23">
        <v>7.75</v>
      </c>
    </row>
    <row r="82" spans="1:9" ht="12" customHeight="1" x14ac:dyDescent="0.15">
      <c r="F82" s="18" t="s">
        <v>186</v>
      </c>
      <c r="G82" s="24">
        <v>7.75</v>
      </c>
      <c r="H82" s="24">
        <v>0</v>
      </c>
      <c r="I82" s="28">
        <v>7.75</v>
      </c>
    </row>
    <row r="83" spans="1:9" ht="12" customHeight="1" x14ac:dyDescent="0.15">
      <c r="F83" s="18" t="s">
        <v>187</v>
      </c>
      <c r="G83" s="18" t="s">
        <v>0</v>
      </c>
      <c r="H83" s="18" t="s">
        <v>0</v>
      </c>
      <c r="I83" s="28">
        <v>7.75</v>
      </c>
    </row>
    <row r="85" spans="1:9" ht="12" customHeight="1" x14ac:dyDescent="0.15">
      <c r="A85" s="21" t="s">
        <v>54</v>
      </c>
      <c r="B85" s="36" t="s">
        <v>55</v>
      </c>
      <c r="C85" s="36"/>
      <c r="D85" s="36"/>
      <c r="E85" s="36"/>
      <c r="F85" s="21" t="s">
        <v>168</v>
      </c>
      <c r="I85" s="26">
        <v>0</v>
      </c>
    </row>
    <row r="86" spans="1:9" ht="12" customHeight="1" x14ac:dyDescent="0.15">
      <c r="B86" s="21" t="s">
        <v>275</v>
      </c>
      <c r="C86" s="21" t="s">
        <v>170</v>
      </c>
      <c r="D86" s="21" t="s">
        <v>276</v>
      </c>
      <c r="E86" s="21" t="s">
        <v>277</v>
      </c>
      <c r="F86" s="21" t="s">
        <v>278</v>
      </c>
      <c r="G86" s="23">
        <v>190</v>
      </c>
    </row>
    <row r="87" spans="1:9" ht="12" customHeight="1" x14ac:dyDescent="0.15">
      <c r="B87" s="21" t="s">
        <v>279</v>
      </c>
      <c r="C87" s="21" t="s">
        <v>170</v>
      </c>
      <c r="D87" s="21" t="s">
        <v>280</v>
      </c>
      <c r="E87" s="21" t="s">
        <v>281</v>
      </c>
      <c r="F87" s="21" t="s">
        <v>282</v>
      </c>
      <c r="G87" s="23">
        <v>100</v>
      </c>
    </row>
    <row r="88" spans="1:9" ht="12" customHeight="1" x14ac:dyDescent="0.15">
      <c r="B88" s="21" t="s">
        <v>283</v>
      </c>
      <c r="C88" s="21" t="s">
        <v>170</v>
      </c>
      <c r="D88" s="21" t="s">
        <v>284</v>
      </c>
      <c r="E88" s="21" t="s">
        <v>255</v>
      </c>
      <c r="F88" s="21" t="s">
        <v>285</v>
      </c>
      <c r="G88" s="23">
        <v>240</v>
      </c>
    </row>
    <row r="89" spans="1:9" ht="12" customHeight="1" x14ac:dyDescent="0.15">
      <c r="F89" s="18" t="s">
        <v>186</v>
      </c>
      <c r="G89" s="24">
        <v>530</v>
      </c>
      <c r="H89" s="24">
        <v>0</v>
      </c>
      <c r="I89" s="28">
        <v>530</v>
      </c>
    </row>
    <row r="90" spans="1:9" ht="12" customHeight="1" x14ac:dyDescent="0.15">
      <c r="F90" s="18" t="s">
        <v>187</v>
      </c>
      <c r="G90" s="18" t="s">
        <v>0</v>
      </c>
      <c r="H90" s="18" t="s">
        <v>0</v>
      </c>
      <c r="I90" s="28">
        <v>530</v>
      </c>
    </row>
    <row r="92" spans="1:9" ht="12" customHeight="1" x14ac:dyDescent="0.15">
      <c r="A92" s="21" t="s">
        <v>56</v>
      </c>
      <c r="B92" s="36" t="s">
        <v>57</v>
      </c>
      <c r="C92" s="36"/>
      <c r="D92" s="36"/>
      <c r="E92" s="36"/>
      <c r="F92" s="21" t="s">
        <v>168</v>
      </c>
      <c r="I92" s="26">
        <v>0</v>
      </c>
    </row>
    <row r="93" spans="1:9" ht="12" customHeight="1" x14ac:dyDescent="0.15">
      <c r="B93" s="21" t="s">
        <v>286</v>
      </c>
      <c r="C93" s="21" t="s">
        <v>170</v>
      </c>
      <c r="D93" s="21" t="s">
        <v>287</v>
      </c>
      <c r="E93" s="21" t="s">
        <v>201</v>
      </c>
      <c r="F93" s="21" t="s">
        <v>173</v>
      </c>
      <c r="G93" s="23">
        <v>100</v>
      </c>
    </row>
    <row r="94" spans="1:9" ht="12" customHeight="1" x14ac:dyDescent="0.15">
      <c r="B94" s="21" t="s">
        <v>288</v>
      </c>
      <c r="C94" s="21" t="s">
        <v>170</v>
      </c>
      <c r="D94" s="21" t="s">
        <v>289</v>
      </c>
      <c r="E94" s="21" t="s">
        <v>190</v>
      </c>
      <c r="F94" s="21" t="s">
        <v>173</v>
      </c>
      <c r="G94" s="23">
        <v>100</v>
      </c>
    </row>
    <row r="95" spans="1:9" ht="12" customHeight="1" x14ac:dyDescent="0.15">
      <c r="B95" s="21" t="s">
        <v>290</v>
      </c>
      <c r="C95" s="21" t="s">
        <v>170</v>
      </c>
      <c r="D95" s="21" t="s">
        <v>291</v>
      </c>
      <c r="E95" s="21" t="s">
        <v>292</v>
      </c>
      <c r="F95" s="21" t="s">
        <v>173</v>
      </c>
      <c r="G95" s="23">
        <v>100</v>
      </c>
    </row>
    <row r="96" spans="1:9" ht="12" customHeight="1" x14ac:dyDescent="0.15">
      <c r="B96" s="21" t="s">
        <v>293</v>
      </c>
      <c r="C96" s="21" t="s">
        <v>170</v>
      </c>
      <c r="D96" s="21" t="s">
        <v>294</v>
      </c>
      <c r="E96" s="21" t="s">
        <v>295</v>
      </c>
      <c r="F96" s="21" t="s">
        <v>173</v>
      </c>
      <c r="G96" s="23">
        <v>100</v>
      </c>
    </row>
    <row r="97" spans="1:9" ht="12" customHeight="1" x14ac:dyDescent="0.15">
      <c r="B97" s="21" t="s">
        <v>296</v>
      </c>
      <c r="C97" s="21" t="s">
        <v>170</v>
      </c>
      <c r="D97" s="21" t="s">
        <v>294</v>
      </c>
      <c r="E97" s="21" t="s">
        <v>295</v>
      </c>
      <c r="F97" s="21" t="s">
        <v>173</v>
      </c>
      <c r="G97" s="23">
        <v>100</v>
      </c>
    </row>
    <row r="98" spans="1:9" ht="12" customHeight="1" x14ac:dyDescent="0.15">
      <c r="B98" s="21" t="s">
        <v>297</v>
      </c>
      <c r="C98" s="21" t="s">
        <v>170</v>
      </c>
      <c r="D98" s="21" t="s">
        <v>298</v>
      </c>
      <c r="E98" s="21" t="s">
        <v>194</v>
      </c>
      <c r="F98" s="21" t="s">
        <v>173</v>
      </c>
      <c r="G98" s="23">
        <v>100</v>
      </c>
    </row>
    <row r="99" spans="1:9" ht="12" customHeight="1" x14ac:dyDescent="0.15">
      <c r="F99" s="18" t="s">
        <v>186</v>
      </c>
      <c r="G99" s="24">
        <v>600</v>
      </c>
      <c r="H99" s="24">
        <v>0</v>
      </c>
      <c r="I99" s="28">
        <v>600</v>
      </c>
    </row>
    <row r="100" spans="1:9" ht="12" customHeight="1" x14ac:dyDescent="0.15">
      <c r="F100" s="18" t="s">
        <v>187</v>
      </c>
      <c r="G100" s="18" t="s">
        <v>0</v>
      </c>
      <c r="H100" s="18" t="s">
        <v>0</v>
      </c>
      <c r="I100" s="28">
        <v>600</v>
      </c>
    </row>
    <row r="102" spans="1:9" ht="12" customHeight="1" x14ac:dyDescent="0.15">
      <c r="A102" s="21" t="s">
        <v>58</v>
      </c>
      <c r="B102" s="36" t="s">
        <v>59</v>
      </c>
      <c r="C102" s="36"/>
      <c r="D102" s="36"/>
      <c r="E102" s="36"/>
      <c r="F102" s="21" t="s">
        <v>168</v>
      </c>
      <c r="I102" s="26">
        <v>0</v>
      </c>
    </row>
    <row r="103" spans="1:9" ht="12" customHeight="1" x14ac:dyDescent="0.15">
      <c r="B103" s="21" t="s">
        <v>299</v>
      </c>
      <c r="C103" s="21" t="s">
        <v>170</v>
      </c>
      <c r="D103" s="21" t="s">
        <v>300</v>
      </c>
      <c r="E103" s="21" t="s">
        <v>301</v>
      </c>
      <c r="F103" s="21" t="s">
        <v>198</v>
      </c>
      <c r="G103" s="23">
        <v>191</v>
      </c>
    </row>
    <row r="104" spans="1:9" ht="12" customHeight="1" x14ac:dyDescent="0.15">
      <c r="F104" s="18" t="s">
        <v>186</v>
      </c>
      <c r="G104" s="24">
        <v>191</v>
      </c>
      <c r="H104" s="24">
        <v>0</v>
      </c>
      <c r="I104" s="28">
        <v>191</v>
      </c>
    </row>
    <row r="105" spans="1:9" ht="12" customHeight="1" x14ac:dyDescent="0.15">
      <c r="F105" s="18" t="s">
        <v>187</v>
      </c>
      <c r="G105" s="18" t="s">
        <v>0</v>
      </c>
      <c r="H105" s="18" t="s">
        <v>0</v>
      </c>
      <c r="I105" s="28">
        <v>191</v>
      </c>
    </row>
    <row r="107" spans="1:9" ht="12" customHeight="1" x14ac:dyDescent="0.15">
      <c r="A107" s="21" t="s">
        <v>60</v>
      </c>
      <c r="B107" s="36" t="s">
        <v>61</v>
      </c>
      <c r="C107" s="36"/>
      <c r="D107" s="36"/>
      <c r="E107" s="36"/>
      <c r="F107" s="21" t="s">
        <v>168</v>
      </c>
      <c r="I107" s="26">
        <v>0</v>
      </c>
    </row>
    <row r="108" spans="1:9" ht="12" customHeight="1" x14ac:dyDescent="0.15">
      <c r="B108" s="21" t="s">
        <v>302</v>
      </c>
      <c r="C108" s="21" t="s">
        <v>170</v>
      </c>
      <c r="D108" s="21" t="s">
        <v>303</v>
      </c>
      <c r="E108" s="21" t="s">
        <v>236</v>
      </c>
      <c r="F108" s="21" t="s">
        <v>304</v>
      </c>
      <c r="G108" s="23">
        <v>6456.25</v>
      </c>
    </row>
    <row r="109" spans="1:9" ht="12" customHeight="1" x14ac:dyDescent="0.15">
      <c r="B109" s="21" t="s">
        <v>305</v>
      </c>
      <c r="C109" s="21" t="s">
        <v>170</v>
      </c>
      <c r="D109" s="21" t="s">
        <v>306</v>
      </c>
      <c r="E109" s="21" t="s">
        <v>197</v>
      </c>
      <c r="F109" s="21" t="s">
        <v>304</v>
      </c>
      <c r="G109" s="23">
        <v>1092</v>
      </c>
    </row>
    <row r="110" spans="1:9" ht="12" customHeight="1" x14ac:dyDescent="0.15">
      <c r="B110" s="21" t="s">
        <v>307</v>
      </c>
      <c r="C110" s="21" t="s">
        <v>170</v>
      </c>
      <c r="D110" s="21" t="s">
        <v>308</v>
      </c>
      <c r="E110" s="21" t="s">
        <v>245</v>
      </c>
      <c r="F110" s="21" t="s">
        <v>309</v>
      </c>
      <c r="G110" s="23">
        <v>93</v>
      </c>
    </row>
    <row r="111" spans="1:9" ht="12" customHeight="1" x14ac:dyDescent="0.15">
      <c r="B111" s="21" t="s">
        <v>310</v>
      </c>
      <c r="C111" s="21" t="s">
        <v>170</v>
      </c>
      <c r="D111" s="21" t="s">
        <v>311</v>
      </c>
      <c r="E111" s="21" t="s">
        <v>245</v>
      </c>
      <c r="F111" s="21" t="s">
        <v>304</v>
      </c>
      <c r="G111" s="23">
        <v>7796.5</v>
      </c>
    </row>
    <row r="112" spans="1:9" ht="12" customHeight="1" x14ac:dyDescent="0.15">
      <c r="B112" s="21" t="s">
        <v>312</v>
      </c>
      <c r="C112" s="21" t="s">
        <v>170</v>
      </c>
      <c r="D112" s="21" t="s">
        <v>313</v>
      </c>
      <c r="E112" s="21" t="s">
        <v>314</v>
      </c>
      <c r="F112" s="21" t="s">
        <v>315</v>
      </c>
      <c r="G112" s="23">
        <v>1100</v>
      </c>
    </row>
    <row r="113" spans="1:9" ht="12" customHeight="1" x14ac:dyDescent="0.15">
      <c r="B113" s="21" t="s">
        <v>302</v>
      </c>
      <c r="C113" s="21" t="s">
        <v>170</v>
      </c>
      <c r="D113" s="21" t="s">
        <v>316</v>
      </c>
      <c r="E113" s="21" t="s">
        <v>292</v>
      </c>
      <c r="F113" s="21" t="s">
        <v>304</v>
      </c>
      <c r="G113" s="23">
        <v>5042.8100000000004</v>
      </c>
    </row>
    <row r="114" spans="1:9" ht="12" customHeight="1" x14ac:dyDescent="0.15">
      <c r="F114" s="18" t="s">
        <v>186</v>
      </c>
      <c r="G114" s="24">
        <v>21580.560000000001</v>
      </c>
      <c r="H114" s="24">
        <v>0</v>
      </c>
      <c r="I114" s="28">
        <v>21580.560000000001</v>
      </c>
    </row>
    <row r="115" spans="1:9" ht="12" customHeight="1" x14ac:dyDescent="0.15">
      <c r="F115" s="18" t="s">
        <v>187</v>
      </c>
      <c r="G115" s="18" t="s">
        <v>0</v>
      </c>
      <c r="H115" s="18" t="s">
        <v>0</v>
      </c>
      <c r="I115" s="28">
        <v>21580.560000000001</v>
      </c>
    </row>
    <row r="117" spans="1:9" ht="12" customHeight="1" x14ac:dyDescent="0.15">
      <c r="A117" s="21" t="s">
        <v>62</v>
      </c>
      <c r="B117" s="36" t="s">
        <v>63</v>
      </c>
      <c r="C117" s="36"/>
      <c r="D117" s="36"/>
      <c r="E117" s="36"/>
      <c r="F117" s="21" t="s">
        <v>168</v>
      </c>
      <c r="I117" s="26">
        <v>0</v>
      </c>
    </row>
    <row r="118" spans="1:9" ht="12" customHeight="1" x14ac:dyDescent="0.15">
      <c r="B118" s="21" t="s">
        <v>317</v>
      </c>
      <c r="C118" s="21" t="s">
        <v>170</v>
      </c>
      <c r="D118" s="21" t="s">
        <v>318</v>
      </c>
      <c r="E118" s="21" t="s">
        <v>260</v>
      </c>
      <c r="F118" s="21" t="s">
        <v>319</v>
      </c>
      <c r="G118" s="23">
        <v>824.37</v>
      </c>
    </row>
    <row r="119" spans="1:9" ht="12" customHeight="1" x14ac:dyDescent="0.15">
      <c r="F119" s="18" t="s">
        <v>186</v>
      </c>
      <c r="G119" s="24">
        <v>824.37</v>
      </c>
      <c r="H119" s="24">
        <v>0</v>
      </c>
      <c r="I119" s="28">
        <v>824.37</v>
      </c>
    </row>
    <row r="120" spans="1:9" ht="12" customHeight="1" x14ac:dyDescent="0.15">
      <c r="F120" s="18" t="s">
        <v>187</v>
      </c>
      <c r="G120" s="18" t="s">
        <v>0</v>
      </c>
      <c r="H120" s="18" t="s">
        <v>0</v>
      </c>
      <c r="I120" s="28">
        <v>824.37</v>
      </c>
    </row>
    <row r="122" spans="1:9" ht="12" customHeight="1" x14ac:dyDescent="0.15">
      <c r="A122" s="21" t="s">
        <v>320</v>
      </c>
      <c r="B122" s="36" t="s">
        <v>321</v>
      </c>
      <c r="C122" s="36"/>
      <c r="D122" s="36"/>
      <c r="E122" s="36"/>
      <c r="F122" s="21" t="s">
        <v>168</v>
      </c>
      <c r="I122" s="26">
        <v>0</v>
      </c>
    </row>
    <row r="123" spans="1:9" ht="12" customHeight="1" x14ac:dyDescent="0.15">
      <c r="B123" s="21" t="s">
        <v>322</v>
      </c>
      <c r="C123" s="21" t="s">
        <v>170</v>
      </c>
      <c r="D123" s="21" t="s">
        <v>323</v>
      </c>
      <c r="E123" s="21" t="s">
        <v>324</v>
      </c>
      <c r="F123" s="21" t="s">
        <v>325</v>
      </c>
      <c r="G123" s="23">
        <v>5969.25</v>
      </c>
    </row>
    <row r="124" spans="1:9" ht="12" customHeight="1" x14ac:dyDescent="0.15">
      <c r="B124" s="21" t="s">
        <v>326</v>
      </c>
      <c r="C124" s="21" t="s">
        <v>234</v>
      </c>
      <c r="D124" s="21" t="s">
        <v>327</v>
      </c>
      <c r="E124" s="21" t="s">
        <v>328</v>
      </c>
      <c r="F124" s="21" t="s">
        <v>326</v>
      </c>
      <c r="H124" s="23">
        <v>5969.25</v>
      </c>
    </row>
    <row r="125" spans="1:9" ht="12" customHeight="1" x14ac:dyDescent="0.15">
      <c r="C125" s="36" t="s">
        <v>329</v>
      </c>
      <c r="D125" s="36"/>
      <c r="E125" s="36"/>
      <c r="F125" s="36"/>
    </row>
    <row r="126" spans="1:9" ht="12" customHeight="1" x14ac:dyDescent="0.15">
      <c r="C126" s="36" t="s">
        <v>330</v>
      </c>
      <c r="D126" s="36"/>
      <c r="E126" s="36"/>
      <c r="F126" s="36"/>
    </row>
    <row r="127" spans="1:9" ht="12" customHeight="1" x14ac:dyDescent="0.15">
      <c r="B127" s="21" t="s">
        <v>331</v>
      </c>
      <c r="C127" s="21" t="s">
        <v>170</v>
      </c>
      <c r="D127" s="21" t="s">
        <v>332</v>
      </c>
      <c r="E127" s="21" t="s">
        <v>204</v>
      </c>
      <c r="F127" s="21" t="s">
        <v>325</v>
      </c>
      <c r="G127" s="23">
        <v>9030.09</v>
      </c>
    </row>
    <row r="128" spans="1:9" ht="12" customHeight="1" x14ac:dyDescent="0.15">
      <c r="B128" s="21" t="s">
        <v>333</v>
      </c>
      <c r="C128" s="21" t="s">
        <v>334</v>
      </c>
      <c r="D128" s="21" t="s">
        <v>335</v>
      </c>
      <c r="E128" s="21" t="s">
        <v>204</v>
      </c>
      <c r="F128" s="21" t="s">
        <v>336</v>
      </c>
      <c r="H128" s="23">
        <v>9030.09</v>
      </c>
    </row>
    <row r="129" spans="1:9" ht="12" customHeight="1" x14ac:dyDescent="0.15">
      <c r="F129" s="18" t="s">
        <v>186</v>
      </c>
      <c r="G129" s="24">
        <v>14999.34</v>
      </c>
      <c r="H129" s="24">
        <v>14999.34</v>
      </c>
      <c r="I129" s="28">
        <v>0</v>
      </c>
    </row>
    <row r="130" spans="1:9" ht="12" customHeight="1" x14ac:dyDescent="0.15">
      <c r="F130" s="18" t="s">
        <v>187</v>
      </c>
      <c r="G130" s="18" t="s">
        <v>0</v>
      </c>
      <c r="H130" s="18" t="s">
        <v>0</v>
      </c>
      <c r="I130" s="28">
        <v>0</v>
      </c>
    </row>
    <row r="132" spans="1:9" ht="12" customHeight="1" x14ac:dyDescent="0.15">
      <c r="A132" s="21" t="s">
        <v>121</v>
      </c>
      <c r="B132" s="36" t="s">
        <v>122</v>
      </c>
      <c r="C132" s="36"/>
      <c r="D132" s="36"/>
      <c r="E132" s="36"/>
      <c r="F132" s="21" t="s">
        <v>168</v>
      </c>
      <c r="I132" s="26">
        <v>0</v>
      </c>
    </row>
    <row r="133" spans="1:9" ht="12" customHeight="1" x14ac:dyDescent="0.15">
      <c r="B133" s="21" t="s">
        <v>337</v>
      </c>
      <c r="C133" s="21" t="s">
        <v>170</v>
      </c>
      <c r="D133" s="21" t="s">
        <v>338</v>
      </c>
      <c r="E133" s="21" t="s">
        <v>236</v>
      </c>
      <c r="F133" s="21" t="s">
        <v>339</v>
      </c>
      <c r="G133" s="23">
        <v>1461.18</v>
      </c>
    </row>
    <row r="134" spans="1:9" ht="12" customHeight="1" x14ac:dyDescent="0.15">
      <c r="B134" s="21" t="s">
        <v>340</v>
      </c>
      <c r="C134" s="21" t="s">
        <v>170</v>
      </c>
      <c r="D134" s="21" t="s">
        <v>341</v>
      </c>
      <c r="E134" s="21" t="s">
        <v>342</v>
      </c>
      <c r="F134" s="21" t="s">
        <v>339</v>
      </c>
      <c r="G134" s="23">
        <v>1378.56</v>
      </c>
    </row>
    <row r="135" spans="1:9" ht="12" customHeight="1" x14ac:dyDescent="0.15">
      <c r="B135" s="21" t="s">
        <v>343</v>
      </c>
      <c r="C135" s="21" t="s">
        <v>170</v>
      </c>
      <c r="D135" s="21" t="s">
        <v>344</v>
      </c>
      <c r="E135" s="21" t="s">
        <v>345</v>
      </c>
      <c r="F135" s="21" t="s">
        <v>339</v>
      </c>
      <c r="G135" s="23">
        <v>1361.55</v>
      </c>
    </row>
    <row r="137" spans="1:9" ht="12" customHeight="1" x14ac:dyDescent="0.15">
      <c r="B137" s="21" t="s">
        <v>346</v>
      </c>
      <c r="C137" s="21" t="s">
        <v>170</v>
      </c>
      <c r="D137" s="21" t="s">
        <v>347</v>
      </c>
      <c r="E137" s="21" t="s">
        <v>348</v>
      </c>
      <c r="F137" s="21" t="s">
        <v>339</v>
      </c>
      <c r="G137" s="23">
        <v>1336.98</v>
      </c>
    </row>
    <row r="138" spans="1:9" ht="12" customHeight="1" x14ac:dyDescent="0.15">
      <c r="B138" s="21" t="s">
        <v>349</v>
      </c>
      <c r="C138" s="21" t="s">
        <v>170</v>
      </c>
      <c r="D138" s="21" t="s">
        <v>350</v>
      </c>
      <c r="E138" s="21" t="s">
        <v>201</v>
      </c>
      <c r="F138" s="21" t="s">
        <v>339</v>
      </c>
      <c r="G138" s="23">
        <v>1251.07</v>
      </c>
    </row>
    <row r="139" spans="1:9" ht="12" customHeight="1" x14ac:dyDescent="0.15">
      <c r="B139" s="21" t="s">
        <v>351</v>
      </c>
      <c r="C139" s="21" t="s">
        <v>170</v>
      </c>
      <c r="D139" s="21" t="s">
        <v>352</v>
      </c>
      <c r="E139" s="21" t="s">
        <v>206</v>
      </c>
      <c r="F139" s="21" t="s">
        <v>339</v>
      </c>
      <c r="G139" s="23">
        <v>997.58</v>
      </c>
    </row>
    <row r="140" spans="1:9" ht="12" customHeight="1" x14ac:dyDescent="0.15">
      <c r="B140" s="21" t="s">
        <v>353</v>
      </c>
      <c r="C140" s="21" t="s">
        <v>170</v>
      </c>
      <c r="D140" s="21" t="s">
        <v>354</v>
      </c>
      <c r="E140" s="21" t="s">
        <v>185</v>
      </c>
      <c r="F140" s="21" t="s">
        <v>339</v>
      </c>
      <c r="G140" s="23">
        <v>792.87</v>
      </c>
    </row>
    <row r="141" spans="1:9" ht="12" customHeight="1" x14ac:dyDescent="0.15">
      <c r="F141" s="18" t="s">
        <v>186</v>
      </c>
      <c r="G141" s="24">
        <v>8579.7900000000009</v>
      </c>
      <c r="H141" s="24">
        <v>0</v>
      </c>
      <c r="I141" s="28">
        <v>8579.7900000000009</v>
      </c>
    </row>
    <row r="142" spans="1:9" ht="12" customHeight="1" x14ac:dyDescent="0.15">
      <c r="F142" s="18" t="s">
        <v>187</v>
      </c>
      <c r="G142" s="18" t="s">
        <v>0</v>
      </c>
      <c r="H142" s="18" t="s">
        <v>0</v>
      </c>
      <c r="I142" s="28">
        <v>8579.7900000000009</v>
      </c>
    </row>
    <row r="144" spans="1:9" ht="12" customHeight="1" x14ac:dyDescent="0.15">
      <c r="A144" s="21" t="s">
        <v>123</v>
      </c>
      <c r="B144" s="36" t="s">
        <v>124</v>
      </c>
      <c r="C144" s="36"/>
      <c r="D144" s="36"/>
      <c r="E144" s="36"/>
      <c r="F144" s="21" t="s">
        <v>168</v>
      </c>
      <c r="I144" s="26">
        <v>0</v>
      </c>
    </row>
    <row r="145" spans="2:9" ht="12" customHeight="1" x14ac:dyDescent="0.15">
      <c r="B145" s="21" t="s">
        <v>355</v>
      </c>
      <c r="C145" s="21" t="s">
        <v>170</v>
      </c>
      <c r="D145" s="21" t="s">
        <v>356</v>
      </c>
      <c r="E145" s="21" t="s">
        <v>357</v>
      </c>
      <c r="F145" s="21" t="s">
        <v>358</v>
      </c>
      <c r="G145" s="23">
        <v>3023.43</v>
      </c>
    </row>
    <row r="146" spans="2:9" ht="12" customHeight="1" x14ac:dyDescent="0.15">
      <c r="B146" s="21" t="s">
        <v>359</v>
      </c>
      <c r="C146" s="21" t="s">
        <v>170</v>
      </c>
      <c r="D146" s="21" t="s">
        <v>360</v>
      </c>
      <c r="E146" s="21" t="s">
        <v>361</v>
      </c>
      <c r="F146" s="21" t="s">
        <v>362</v>
      </c>
      <c r="G146" s="23">
        <v>1189.3900000000001</v>
      </c>
    </row>
    <row r="147" spans="2:9" ht="12" customHeight="1" x14ac:dyDescent="0.15">
      <c r="B147" s="21" t="s">
        <v>363</v>
      </c>
      <c r="C147" s="21" t="s">
        <v>170</v>
      </c>
      <c r="D147" s="21" t="s">
        <v>364</v>
      </c>
      <c r="E147" s="21" t="s">
        <v>342</v>
      </c>
      <c r="F147" s="21" t="s">
        <v>362</v>
      </c>
      <c r="G147" s="23">
        <v>1397.53</v>
      </c>
    </row>
    <row r="148" spans="2:9" ht="12" customHeight="1" x14ac:dyDescent="0.15">
      <c r="B148" s="21" t="s">
        <v>365</v>
      </c>
      <c r="C148" s="21" t="s">
        <v>170</v>
      </c>
      <c r="D148" s="21" t="s">
        <v>366</v>
      </c>
      <c r="E148" s="21" t="s">
        <v>367</v>
      </c>
      <c r="F148" s="21" t="s">
        <v>358</v>
      </c>
      <c r="G148" s="23">
        <v>2984.69</v>
      </c>
    </row>
    <row r="149" spans="2:9" ht="12" customHeight="1" x14ac:dyDescent="0.15">
      <c r="B149" s="21" t="s">
        <v>368</v>
      </c>
      <c r="C149" s="21" t="s">
        <v>170</v>
      </c>
      <c r="D149" s="21" t="s">
        <v>369</v>
      </c>
      <c r="E149" s="21" t="s">
        <v>370</v>
      </c>
      <c r="F149" s="21" t="s">
        <v>358</v>
      </c>
      <c r="G149" s="23">
        <v>2564.7399999999998</v>
      </c>
    </row>
    <row r="150" spans="2:9" ht="12" customHeight="1" x14ac:dyDescent="0.15">
      <c r="B150" s="21" t="s">
        <v>371</v>
      </c>
      <c r="C150" s="21" t="s">
        <v>170</v>
      </c>
      <c r="D150" s="21" t="s">
        <v>372</v>
      </c>
      <c r="E150" s="21" t="s">
        <v>345</v>
      </c>
      <c r="F150" s="21" t="s">
        <v>362</v>
      </c>
      <c r="G150" s="23">
        <v>2771.88</v>
      </c>
    </row>
    <row r="151" spans="2:9" ht="12" customHeight="1" x14ac:dyDescent="0.15">
      <c r="B151" s="21" t="s">
        <v>373</v>
      </c>
      <c r="C151" s="21" t="s">
        <v>170</v>
      </c>
      <c r="D151" s="21" t="s">
        <v>374</v>
      </c>
      <c r="E151" s="21" t="s">
        <v>375</v>
      </c>
      <c r="F151" s="21" t="s">
        <v>358</v>
      </c>
      <c r="G151" s="23">
        <v>2175.39</v>
      </c>
    </row>
    <row r="152" spans="2:9" ht="12" customHeight="1" x14ac:dyDescent="0.15">
      <c r="B152" s="21" t="s">
        <v>376</v>
      </c>
      <c r="C152" s="21" t="s">
        <v>170</v>
      </c>
      <c r="D152" s="21" t="s">
        <v>377</v>
      </c>
      <c r="E152" s="21" t="s">
        <v>201</v>
      </c>
      <c r="F152" s="21" t="s">
        <v>358</v>
      </c>
      <c r="G152" s="23">
        <v>1684.26</v>
      </c>
    </row>
    <row r="153" spans="2:9" ht="12" customHeight="1" x14ac:dyDescent="0.15">
      <c r="B153" s="21" t="s">
        <v>378</v>
      </c>
      <c r="C153" s="21" t="s">
        <v>170</v>
      </c>
      <c r="D153" s="21" t="s">
        <v>379</v>
      </c>
      <c r="E153" s="21" t="s">
        <v>380</v>
      </c>
      <c r="F153" s="21" t="s">
        <v>362</v>
      </c>
      <c r="G153" s="23">
        <v>914.13</v>
      </c>
    </row>
    <row r="154" spans="2:9" ht="12" customHeight="1" x14ac:dyDescent="0.15">
      <c r="B154" s="21" t="s">
        <v>381</v>
      </c>
      <c r="C154" s="21" t="s">
        <v>170</v>
      </c>
      <c r="D154" s="21" t="s">
        <v>382</v>
      </c>
      <c r="E154" s="21" t="s">
        <v>383</v>
      </c>
      <c r="F154" s="21" t="s">
        <v>358</v>
      </c>
      <c r="G154" s="23">
        <v>1013.73</v>
      </c>
    </row>
    <row r="155" spans="2:9" ht="12" customHeight="1" x14ac:dyDescent="0.15">
      <c r="B155" s="21" t="s">
        <v>384</v>
      </c>
      <c r="C155" s="21" t="s">
        <v>170</v>
      </c>
      <c r="D155" s="21" t="s">
        <v>385</v>
      </c>
      <c r="E155" s="21" t="s">
        <v>206</v>
      </c>
      <c r="F155" s="21" t="s">
        <v>362</v>
      </c>
      <c r="G155" s="23">
        <v>748.19</v>
      </c>
    </row>
    <row r="156" spans="2:9" ht="12" customHeight="1" x14ac:dyDescent="0.15">
      <c r="B156" s="21" t="s">
        <v>386</v>
      </c>
      <c r="C156" s="21" t="s">
        <v>170</v>
      </c>
      <c r="D156" s="21" t="s">
        <v>387</v>
      </c>
      <c r="E156" s="21" t="s">
        <v>185</v>
      </c>
      <c r="F156" s="21" t="s">
        <v>362</v>
      </c>
      <c r="G156" s="23">
        <v>407.13</v>
      </c>
    </row>
    <row r="157" spans="2:9" ht="12" customHeight="1" x14ac:dyDescent="0.15">
      <c r="B157" s="21" t="s">
        <v>388</v>
      </c>
      <c r="C157" s="21" t="s">
        <v>170</v>
      </c>
      <c r="D157" s="21" t="s">
        <v>389</v>
      </c>
      <c r="E157" s="21" t="s">
        <v>390</v>
      </c>
      <c r="F157" s="21" t="s">
        <v>358</v>
      </c>
      <c r="G157" s="23">
        <v>237.01</v>
      </c>
    </row>
    <row r="158" spans="2:9" ht="12" customHeight="1" x14ac:dyDescent="0.15">
      <c r="F158" s="18" t="s">
        <v>186</v>
      </c>
      <c r="G158" s="24">
        <v>21111.5</v>
      </c>
      <c r="H158" s="24">
        <v>0</v>
      </c>
      <c r="I158" s="28">
        <v>21111.5</v>
      </c>
    </row>
    <row r="159" spans="2:9" ht="12" customHeight="1" x14ac:dyDescent="0.15">
      <c r="F159" s="18" t="s">
        <v>187</v>
      </c>
      <c r="G159" s="18" t="s">
        <v>0</v>
      </c>
      <c r="H159" s="18" t="s">
        <v>0</v>
      </c>
      <c r="I159" s="28">
        <v>21111.5</v>
      </c>
    </row>
    <row r="161" spans="1:9" ht="12" customHeight="1" x14ac:dyDescent="0.15">
      <c r="A161" s="21" t="s">
        <v>125</v>
      </c>
      <c r="B161" s="36" t="s">
        <v>126</v>
      </c>
      <c r="C161" s="36"/>
      <c r="D161" s="36"/>
      <c r="E161" s="36"/>
      <c r="F161" s="21" t="s">
        <v>168</v>
      </c>
      <c r="I161" s="26">
        <v>0</v>
      </c>
    </row>
    <row r="162" spans="1:9" ht="12" customHeight="1" x14ac:dyDescent="0.15">
      <c r="B162" s="21" t="s">
        <v>391</v>
      </c>
      <c r="C162" s="21" t="s">
        <v>170</v>
      </c>
      <c r="D162" s="21" t="s">
        <v>392</v>
      </c>
      <c r="E162" s="21" t="s">
        <v>277</v>
      </c>
      <c r="F162" s="21" t="s">
        <v>393</v>
      </c>
      <c r="G162" s="23">
        <v>770.03</v>
      </c>
    </row>
    <row r="163" spans="1:9" ht="12" customHeight="1" x14ac:dyDescent="0.15">
      <c r="B163" s="21" t="s">
        <v>391</v>
      </c>
      <c r="C163" s="21" t="s">
        <v>170</v>
      </c>
      <c r="D163" s="21" t="s">
        <v>392</v>
      </c>
      <c r="E163" s="21" t="s">
        <v>277</v>
      </c>
      <c r="F163" s="21" t="s">
        <v>393</v>
      </c>
      <c r="G163" s="23">
        <v>720.71</v>
      </c>
    </row>
    <row r="164" spans="1:9" ht="12" customHeight="1" x14ac:dyDescent="0.15">
      <c r="B164" s="21" t="s">
        <v>394</v>
      </c>
      <c r="C164" s="21" t="s">
        <v>170</v>
      </c>
      <c r="D164" s="21" t="s">
        <v>395</v>
      </c>
      <c r="E164" s="21" t="s">
        <v>396</v>
      </c>
      <c r="F164" s="21" t="s">
        <v>393</v>
      </c>
      <c r="G164" s="23">
        <v>835.26</v>
      </c>
    </row>
    <row r="165" spans="1:9" ht="12" customHeight="1" x14ac:dyDescent="0.15">
      <c r="B165" s="21" t="s">
        <v>394</v>
      </c>
      <c r="C165" s="21" t="s">
        <v>170</v>
      </c>
      <c r="D165" s="21" t="s">
        <v>395</v>
      </c>
      <c r="E165" s="21" t="s">
        <v>396</v>
      </c>
      <c r="F165" s="21" t="s">
        <v>393</v>
      </c>
      <c r="G165" s="23">
        <v>895.95</v>
      </c>
    </row>
    <row r="166" spans="1:9" ht="12" customHeight="1" x14ac:dyDescent="0.15">
      <c r="B166" s="21" t="s">
        <v>397</v>
      </c>
      <c r="C166" s="21" t="s">
        <v>170</v>
      </c>
      <c r="D166" s="21" t="s">
        <v>398</v>
      </c>
      <c r="E166" s="21" t="s">
        <v>255</v>
      </c>
      <c r="F166" s="21" t="s">
        <v>393</v>
      </c>
      <c r="G166" s="23">
        <v>1124.26</v>
      </c>
    </row>
    <row r="167" spans="1:9" ht="12" customHeight="1" x14ac:dyDescent="0.15">
      <c r="B167" s="21" t="s">
        <v>397</v>
      </c>
      <c r="C167" s="21" t="s">
        <v>170</v>
      </c>
      <c r="D167" s="21" t="s">
        <v>398</v>
      </c>
      <c r="E167" s="21" t="s">
        <v>255</v>
      </c>
      <c r="F167" s="21" t="s">
        <v>393</v>
      </c>
      <c r="G167" s="23">
        <v>1034.67</v>
      </c>
    </row>
    <row r="168" spans="1:9" ht="12" customHeight="1" x14ac:dyDescent="0.15">
      <c r="B168" s="21" t="s">
        <v>399</v>
      </c>
      <c r="C168" s="21" t="s">
        <v>170</v>
      </c>
      <c r="D168" s="21" t="s">
        <v>400</v>
      </c>
      <c r="E168" s="21" t="s">
        <v>194</v>
      </c>
      <c r="F168" s="21" t="s">
        <v>393</v>
      </c>
      <c r="G168" s="23">
        <v>1014.44</v>
      </c>
    </row>
    <row r="169" spans="1:9" ht="12" customHeight="1" x14ac:dyDescent="0.15">
      <c r="B169" s="21" t="s">
        <v>399</v>
      </c>
      <c r="C169" s="21" t="s">
        <v>170</v>
      </c>
      <c r="D169" s="21" t="s">
        <v>400</v>
      </c>
      <c r="E169" s="21" t="s">
        <v>194</v>
      </c>
      <c r="F169" s="21" t="s">
        <v>393</v>
      </c>
      <c r="G169" s="23">
        <v>910.4</v>
      </c>
    </row>
    <row r="170" spans="1:9" ht="12" customHeight="1" x14ac:dyDescent="0.15">
      <c r="F170" s="18" t="s">
        <v>186</v>
      </c>
      <c r="G170" s="24">
        <v>7305.72</v>
      </c>
      <c r="H170" s="24">
        <v>0</v>
      </c>
      <c r="I170" s="28">
        <v>7305.72</v>
      </c>
    </row>
    <row r="171" spans="1:9" ht="12" customHeight="1" x14ac:dyDescent="0.15">
      <c r="F171" s="18" t="s">
        <v>187</v>
      </c>
      <c r="G171" s="18" t="s">
        <v>0</v>
      </c>
      <c r="H171" s="18" t="s">
        <v>0</v>
      </c>
      <c r="I171" s="28">
        <v>7305.72</v>
      </c>
    </row>
    <row r="173" spans="1:9" ht="12" customHeight="1" x14ac:dyDescent="0.15">
      <c r="A173" s="21" t="s">
        <v>127</v>
      </c>
      <c r="B173" s="36" t="s">
        <v>128</v>
      </c>
      <c r="C173" s="36"/>
      <c r="D173" s="36"/>
      <c r="E173" s="36"/>
      <c r="F173" s="21" t="s">
        <v>168</v>
      </c>
      <c r="I173" s="26">
        <v>0</v>
      </c>
    </row>
    <row r="174" spans="1:9" ht="12" customHeight="1" x14ac:dyDescent="0.15">
      <c r="B174" s="21" t="s">
        <v>391</v>
      </c>
      <c r="C174" s="21" t="s">
        <v>170</v>
      </c>
      <c r="D174" s="21" t="s">
        <v>392</v>
      </c>
      <c r="E174" s="21" t="s">
        <v>277</v>
      </c>
      <c r="F174" s="21" t="s">
        <v>393</v>
      </c>
      <c r="G174" s="23">
        <v>898.35</v>
      </c>
    </row>
    <row r="175" spans="1:9" ht="12" customHeight="1" x14ac:dyDescent="0.15">
      <c r="B175" s="21" t="s">
        <v>391</v>
      </c>
      <c r="C175" s="21" t="s">
        <v>170</v>
      </c>
      <c r="D175" s="21" t="s">
        <v>392</v>
      </c>
      <c r="E175" s="21" t="s">
        <v>277</v>
      </c>
      <c r="F175" s="21" t="s">
        <v>393</v>
      </c>
      <c r="G175" s="23">
        <v>837.33</v>
      </c>
    </row>
    <row r="176" spans="1:9" ht="12" customHeight="1" x14ac:dyDescent="0.15">
      <c r="B176" s="21" t="s">
        <v>394</v>
      </c>
      <c r="C176" s="21" t="s">
        <v>170</v>
      </c>
      <c r="D176" s="21" t="s">
        <v>395</v>
      </c>
      <c r="E176" s="21" t="s">
        <v>396</v>
      </c>
      <c r="F176" s="21" t="s">
        <v>393</v>
      </c>
      <c r="G176" s="23">
        <v>884.52</v>
      </c>
    </row>
    <row r="177" spans="1:9" ht="12" customHeight="1" x14ac:dyDescent="0.15">
      <c r="B177" s="21" t="s">
        <v>394</v>
      </c>
      <c r="C177" s="21" t="s">
        <v>170</v>
      </c>
      <c r="D177" s="21" t="s">
        <v>395</v>
      </c>
      <c r="E177" s="21" t="s">
        <v>396</v>
      </c>
      <c r="F177" s="21" t="s">
        <v>393</v>
      </c>
      <c r="G177" s="23">
        <v>952.56</v>
      </c>
    </row>
    <row r="178" spans="1:9" ht="12" customHeight="1" x14ac:dyDescent="0.15">
      <c r="B178" s="21" t="s">
        <v>397</v>
      </c>
      <c r="C178" s="21" t="s">
        <v>170</v>
      </c>
      <c r="D178" s="21" t="s">
        <v>398</v>
      </c>
      <c r="E178" s="21" t="s">
        <v>255</v>
      </c>
      <c r="F178" s="21" t="s">
        <v>393</v>
      </c>
      <c r="G178" s="23">
        <v>1208.52</v>
      </c>
    </row>
    <row r="179" spans="1:9" ht="12" customHeight="1" x14ac:dyDescent="0.15">
      <c r="B179" s="21" t="s">
        <v>397</v>
      </c>
      <c r="C179" s="21" t="s">
        <v>170</v>
      </c>
      <c r="D179" s="21" t="s">
        <v>398</v>
      </c>
      <c r="E179" s="21" t="s">
        <v>255</v>
      </c>
      <c r="F179" s="21" t="s">
        <v>393</v>
      </c>
      <c r="G179" s="23">
        <v>1108.08</v>
      </c>
    </row>
    <row r="180" spans="1:9" ht="12" customHeight="1" x14ac:dyDescent="0.15">
      <c r="B180" s="21" t="s">
        <v>399</v>
      </c>
      <c r="C180" s="21" t="s">
        <v>170</v>
      </c>
      <c r="D180" s="21" t="s">
        <v>400</v>
      </c>
      <c r="E180" s="21" t="s">
        <v>194</v>
      </c>
      <c r="F180" s="21" t="s">
        <v>393</v>
      </c>
      <c r="G180" s="23">
        <v>1085.4000000000001</v>
      </c>
    </row>
    <row r="181" spans="1:9" ht="12" customHeight="1" x14ac:dyDescent="0.15">
      <c r="B181" s="21" t="s">
        <v>399</v>
      </c>
      <c r="C181" s="21" t="s">
        <v>170</v>
      </c>
      <c r="D181" s="21" t="s">
        <v>400</v>
      </c>
      <c r="E181" s="21" t="s">
        <v>194</v>
      </c>
      <c r="F181" s="21" t="s">
        <v>393</v>
      </c>
      <c r="G181" s="23">
        <v>968.76</v>
      </c>
    </row>
    <row r="182" spans="1:9" ht="12" customHeight="1" x14ac:dyDescent="0.15">
      <c r="F182" s="18" t="s">
        <v>186</v>
      </c>
      <c r="G182" s="24">
        <v>7943.52</v>
      </c>
      <c r="H182" s="24">
        <v>0</v>
      </c>
      <c r="I182" s="28">
        <v>7943.52</v>
      </c>
    </row>
    <row r="183" spans="1:9" ht="12" customHeight="1" x14ac:dyDescent="0.15">
      <c r="F183" s="18" t="s">
        <v>187</v>
      </c>
      <c r="G183" s="18" t="s">
        <v>0</v>
      </c>
      <c r="H183" s="18" t="s">
        <v>0</v>
      </c>
      <c r="I183" s="28">
        <v>7943.52</v>
      </c>
    </row>
    <row r="185" spans="1:9" ht="12" customHeight="1" x14ac:dyDescent="0.15">
      <c r="A185" s="21" t="s">
        <v>129</v>
      </c>
      <c r="B185" s="36" t="s">
        <v>130</v>
      </c>
      <c r="C185" s="36"/>
      <c r="D185" s="36"/>
      <c r="E185" s="36"/>
      <c r="F185" s="21" t="s">
        <v>168</v>
      </c>
      <c r="I185" s="26">
        <v>0</v>
      </c>
    </row>
    <row r="186" spans="1:9" ht="12" customHeight="1" x14ac:dyDescent="0.15">
      <c r="B186" s="21" t="s">
        <v>401</v>
      </c>
      <c r="C186" s="21" t="s">
        <v>170</v>
      </c>
      <c r="D186" s="21" t="s">
        <v>402</v>
      </c>
      <c r="E186" s="21" t="s">
        <v>172</v>
      </c>
      <c r="F186" s="21" t="s">
        <v>403</v>
      </c>
      <c r="G186" s="23">
        <v>188.41</v>
      </c>
    </row>
    <row r="187" spans="1:9" ht="12" customHeight="1" x14ac:dyDescent="0.15">
      <c r="B187" s="21" t="s">
        <v>404</v>
      </c>
      <c r="C187" s="21" t="s">
        <v>170</v>
      </c>
      <c r="D187" s="21" t="s">
        <v>405</v>
      </c>
      <c r="E187" s="21" t="s">
        <v>172</v>
      </c>
      <c r="F187" s="21" t="s">
        <v>406</v>
      </c>
      <c r="G187" s="23">
        <v>30</v>
      </c>
    </row>
    <row r="188" spans="1:9" ht="12" customHeight="1" x14ac:dyDescent="0.15">
      <c r="B188" s="21" t="s">
        <v>407</v>
      </c>
      <c r="C188" s="21" t="s">
        <v>170</v>
      </c>
      <c r="D188" s="21" t="s">
        <v>408</v>
      </c>
      <c r="E188" s="21" t="s">
        <v>175</v>
      </c>
      <c r="F188" s="21" t="s">
        <v>403</v>
      </c>
      <c r="G188" s="23">
        <v>184.1</v>
      </c>
    </row>
    <row r="189" spans="1:9" ht="12" customHeight="1" x14ac:dyDescent="0.15">
      <c r="B189" s="21" t="s">
        <v>404</v>
      </c>
      <c r="C189" s="21" t="s">
        <v>170</v>
      </c>
      <c r="D189" s="21" t="s">
        <v>409</v>
      </c>
      <c r="E189" s="21" t="s">
        <v>175</v>
      </c>
      <c r="F189" s="21" t="s">
        <v>406</v>
      </c>
      <c r="G189" s="23">
        <v>30</v>
      </c>
    </row>
    <row r="190" spans="1:9" ht="12" customHeight="1" x14ac:dyDescent="0.15">
      <c r="B190" s="21" t="s">
        <v>410</v>
      </c>
      <c r="C190" s="21" t="s">
        <v>170</v>
      </c>
      <c r="D190" s="21" t="s">
        <v>411</v>
      </c>
      <c r="E190" s="21" t="s">
        <v>177</v>
      </c>
      <c r="F190" s="21" t="s">
        <v>403</v>
      </c>
      <c r="G190" s="23">
        <v>184.74</v>
      </c>
    </row>
    <row r="191" spans="1:9" ht="12" customHeight="1" x14ac:dyDescent="0.15">
      <c r="B191" s="21" t="s">
        <v>404</v>
      </c>
      <c r="C191" s="21" t="s">
        <v>170</v>
      </c>
      <c r="D191" s="21" t="s">
        <v>412</v>
      </c>
      <c r="E191" s="21" t="s">
        <v>177</v>
      </c>
      <c r="F191" s="21" t="s">
        <v>406</v>
      </c>
      <c r="G191" s="23">
        <v>30</v>
      </c>
    </row>
    <row r="192" spans="1:9" ht="12" customHeight="1" x14ac:dyDescent="0.15">
      <c r="B192" s="21" t="s">
        <v>404</v>
      </c>
      <c r="C192" s="21" t="s">
        <v>170</v>
      </c>
      <c r="D192" s="21" t="s">
        <v>413</v>
      </c>
      <c r="E192" s="21" t="s">
        <v>179</v>
      </c>
      <c r="F192" s="21" t="s">
        <v>406</v>
      </c>
      <c r="G192" s="23">
        <v>30</v>
      </c>
    </row>
    <row r="193" spans="1:9" ht="12" customHeight="1" x14ac:dyDescent="0.15">
      <c r="B193" s="21" t="s">
        <v>414</v>
      </c>
      <c r="C193" s="21" t="s">
        <v>170</v>
      </c>
      <c r="D193" s="21" t="s">
        <v>415</v>
      </c>
      <c r="E193" s="21" t="s">
        <v>245</v>
      </c>
      <c r="F193" s="21" t="s">
        <v>403</v>
      </c>
      <c r="G193" s="23">
        <v>184.74</v>
      </c>
    </row>
    <row r="194" spans="1:9" ht="12" customHeight="1" x14ac:dyDescent="0.15">
      <c r="B194" s="21" t="s">
        <v>404</v>
      </c>
      <c r="C194" s="21" t="s">
        <v>170</v>
      </c>
      <c r="D194" s="21" t="s">
        <v>416</v>
      </c>
      <c r="E194" s="21" t="s">
        <v>181</v>
      </c>
      <c r="F194" s="21" t="s">
        <v>406</v>
      </c>
      <c r="G194" s="23">
        <v>30</v>
      </c>
    </row>
    <row r="195" spans="1:9" ht="12" customHeight="1" x14ac:dyDescent="0.15">
      <c r="B195" s="21" t="s">
        <v>417</v>
      </c>
      <c r="C195" s="21" t="s">
        <v>170</v>
      </c>
      <c r="D195" s="21" t="s">
        <v>418</v>
      </c>
      <c r="E195" s="21" t="s">
        <v>201</v>
      </c>
      <c r="F195" s="21" t="s">
        <v>403</v>
      </c>
      <c r="G195" s="23">
        <v>184.09</v>
      </c>
    </row>
    <row r="196" spans="1:9" ht="12" customHeight="1" x14ac:dyDescent="0.15">
      <c r="B196" s="21" t="s">
        <v>419</v>
      </c>
      <c r="C196" s="21" t="s">
        <v>170</v>
      </c>
      <c r="D196" s="21" t="s">
        <v>420</v>
      </c>
      <c r="E196" s="21" t="s">
        <v>183</v>
      </c>
      <c r="F196" s="21" t="s">
        <v>403</v>
      </c>
      <c r="G196" s="23">
        <v>184.36</v>
      </c>
    </row>
    <row r="197" spans="1:9" ht="12" customHeight="1" x14ac:dyDescent="0.15">
      <c r="B197" s="21" t="s">
        <v>404</v>
      </c>
      <c r="C197" s="21" t="s">
        <v>170</v>
      </c>
      <c r="D197" s="21" t="s">
        <v>421</v>
      </c>
      <c r="E197" s="21" t="s">
        <v>183</v>
      </c>
      <c r="F197" s="21" t="s">
        <v>406</v>
      </c>
      <c r="G197" s="23">
        <v>30</v>
      </c>
    </row>
    <row r="198" spans="1:9" ht="12" customHeight="1" x14ac:dyDescent="0.15">
      <c r="B198" s="21" t="s">
        <v>422</v>
      </c>
      <c r="C198" s="21" t="s">
        <v>170</v>
      </c>
      <c r="D198" s="21" t="s">
        <v>423</v>
      </c>
      <c r="E198" s="21" t="s">
        <v>185</v>
      </c>
      <c r="F198" s="21" t="s">
        <v>403</v>
      </c>
      <c r="G198" s="23">
        <v>184.36</v>
      </c>
    </row>
    <row r="199" spans="1:9" ht="12" customHeight="1" x14ac:dyDescent="0.15">
      <c r="B199" s="21" t="s">
        <v>404</v>
      </c>
      <c r="C199" s="21" t="s">
        <v>170</v>
      </c>
      <c r="D199" s="21" t="s">
        <v>424</v>
      </c>
      <c r="E199" s="21" t="s">
        <v>185</v>
      </c>
      <c r="F199" s="21" t="s">
        <v>406</v>
      </c>
      <c r="G199" s="23">
        <v>30</v>
      </c>
    </row>
    <row r="200" spans="1:9" ht="12" customHeight="1" x14ac:dyDescent="0.15">
      <c r="F200" s="18" t="s">
        <v>186</v>
      </c>
      <c r="G200" s="24">
        <v>1504.8</v>
      </c>
      <c r="H200" s="24">
        <v>0</v>
      </c>
      <c r="I200" s="28">
        <v>1504.8</v>
      </c>
    </row>
    <row r="201" spans="1:9" ht="12" customHeight="1" x14ac:dyDescent="0.15">
      <c r="F201" s="18" t="s">
        <v>187</v>
      </c>
      <c r="G201" s="18" t="s">
        <v>0</v>
      </c>
      <c r="H201" s="18" t="s">
        <v>0</v>
      </c>
      <c r="I201" s="28">
        <v>1504.8</v>
      </c>
    </row>
    <row r="203" spans="1:9" ht="12" customHeight="1" x14ac:dyDescent="0.15">
      <c r="A203" s="21" t="s">
        <v>133</v>
      </c>
      <c r="B203" s="36" t="s">
        <v>134</v>
      </c>
      <c r="C203" s="36"/>
      <c r="D203" s="36"/>
      <c r="E203" s="36"/>
      <c r="F203" s="21" t="s">
        <v>168</v>
      </c>
      <c r="I203" s="26">
        <v>0</v>
      </c>
    </row>
    <row r="204" spans="1:9" ht="12" customHeight="1" x14ac:dyDescent="0.15">
      <c r="B204" s="21" t="s">
        <v>425</v>
      </c>
      <c r="C204" s="21" t="s">
        <v>170</v>
      </c>
      <c r="D204" s="21" t="s">
        <v>426</v>
      </c>
      <c r="E204" s="21" t="s">
        <v>236</v>
      </c>
      <c r="F204" s="21" t="s">
        <v>427</v>
      </c>
      <c r="G204" s="23">
        <v>450</v>
      </c>
    </row>
    <row r="205" spans="1:9" ht="12" customHeight="1" x14ac:dyDescent="0.15">
      <c r="B205" s="21" t="s">
        <v>428</v>
      </c>
      <c r="C205" s="21" t="s">
        <v>170</v>
      </c>
      <c r="D205" s="21" t="s">
        <v>429</v>
      </c>
      <c r="E205" s="21" t="s">
        <v>190</v>
      </c>
      <c r="F205" s="21" t="s">
        <v>430</v>
      </c>
      <c r="G205" s="23">
        <v>470</v>
      </c>
    </row>
    <row r="206" spans="1:9" ht="12" customHeight="1" x14ac:dyDescent="0.15">
      <c r="F206" s="18" t="s">
        <v>186</v>
      </c>
      <c r="G206" s="24">
        <v>920</v>
      </c>
      <c r="H206" s="24">
        <v>0</v>
      </c>
      <c r="I206" s="28">
        <v>920</v>
      </c>
    </row>
    <row r="207" spans="1:9" ht="12" customHeight="1" x14ac:dyDescent="0.15">
      <c r="F207" s="18" t="s">
        <v>187</v>
      </c>
      <c r="G207" s="18" t="s">
        <v>0</v>
      </c>
      <c r="H207" s="18" t="s">
        <v>0</v>
      </c>
      <c r="I207" s="28">
        <v>920</v>
      </c>
    </row>
    <row r="209" spans="1:9" ht="12" customHeight="1" x14ac:dyDescent="0.15">
      <c r="A209" s="21" t="s">
        <v>66</v>
      </c>
      <c r="B209" s="36" t="s">
        <v>67</v>
      </c>
      <c r="C209" s="36"/>
      <c r="D209" s="36"/>
      <c r="E209" s="36"/>
      <c r="F209" s="21" t="s">
        <v>168</v>
      </c>
      <c r="I209" s="26">
        <v>0</v>
      </c>
    </row>
    <row r="210" spans="1:9" ht="12" customHeight="1" x14ac:dyDescent="0.15">
      <c r="B210" s="21" t="s">
        <v>431</v>
      </c>
      <c r="C210" s="21" t="s">
        <v>170</v>
      </c>
      <c r="D210" s="21" t="s">
        <v>432</v>
      </c>
      <c r="E210" s="21" t="s">
        <v>236</v>
      </c>
      <c r="F210" s="21" t="s">
        <v>433</v>
      </c>
      <c r="G210" s="23">
        <v>189.14</v>
      </c>
    </row>
    <row r="211" spans="1:9" ht="12" customHeight="1" x14ac:dyDescent="0.15">
      <c r="B211" s="21" t="s">
        <v>434</v>
      </c>
      <c r="C211" s="21" t="s">
        <v>170</v>
      </c>
      <c r="D211" s="21" t="s">
        <v>435</v>
      </c>
      <c r="E211" s="21" t="s">
        <v>260</v>
      </c>
      <c r="F211" s="21" t="s">
        <v>436</v>
      </c>
      <c r="G211" s="23">
        <v>685.87</v>
      </c>
    </row>
    <row r="212" spans="1:9" ht="12" customHeight="1" x14ac:dyDescent="0.15">
      <c r="B212" s="21" t="s">
        <v>437</v>
      </c>
      <c r="C212" s="21" t="s">
        <v>170</v>
      </c>
      <c r="D212" s="21" t="s">
        <v>438</v>
      </c>
      <c r="E212" s="21" t="s">
        <v>439</v>
      </c>
      <c r="F212" s="21" t="s">
        <v>440</v>
      </c>
      <c r="G212" s="23">
        <v>1824</v>
      </c>
    </row>
    <row r="213" spans="1:9" ht="12" customHeight="1" x14ac:dyDescent="0.15">
      <c r="B213" s="21" t="s">
        <v>441</v>
      </c>
      <c r="C213" s="21" t="s">
        <v>263</v>
      </c>
      <c r="D213" s="21" t="s">
        <v>442</v>
      </c>
      <c r="E213" s="21" t="s">
        <v>443</v>
      </c>
      <c r="F213" s="21" t="s">
        <v>444</v>
      </c>
      <c r="G213" s="23">
        <v>185</v>
      </c>
    </row>
    <row r="214" spans="1:9" ht="12" customHeight="1" x14ac:dyDescent="0.15">
      <c r="C214" s="36" t="s">
        <v>445</v>
      </c>
      <c r="D214" s="36"/>
      <c r="E214" s="36"/>
      <c r="F214" s="36"/>
    </row>
    <row r="215" spans="1:9" ht="12" customHeight="1" x14ac:dyDescent="0.15">
      <c r="B215" s="21" t="s">
        <v>394</v>
      </c>
      <c r="C215" s="21" t="s">
        <v>170</v>
      </c>
      <c r="D215" s="21" t="s">
        <v>395</v>
      </c>
      <c r="E215" s="21" t="s">
        <v>396</v>
      </c>
      <c r="F215" s="21" t="s">
        <v>393</v>
      </c>
      <c r="G215" s="23">
        <v>120</v>
      </c>
    </row>
    <row r="216" spans="1:9" ht="12" customHeight="1" x14ac:dyDescent="0.15">
      <c r="B216" s="21" t="s">
        <v>446</v>
      </c>
      <c r="C216" s="21" t="s">
        <v>170</v>
      </c>
      <c r="D216" s="21" t="s">
        <v>447</v>
      </c>
      <c r="E216" s="21" t="s">
        <v>229</v>
      </c>
      <c r="F216" s="21" t="s">
        <v>436</v>
      </c>
      <c r="G216" s="23">
        <v>181.5</v>
      </c>
    </row>
    <row r="217" spans="1:9" ht="12" customHeight="1" x14ac:dyDescent="0.15">
      <c r="F217" s="18" t="s">
        <v>186</v>
      </c>
      <c r="G217" s="24">
        <v>3185.51</v>
      </c>
      <c r="H217" s="24">
        <v>0</v>
      </c>
      <c r="I217" s="28">
        <v>3185.51</v>
      </c>
    </row>
    <row r="218" spans="1:9" ht="12" customHeight="1" x14ac:dyDescent="0.15">
      <c r="F218" s="18" t="s">
        <v>187</v>
      </c>
      <c r="G218" s="18" t="s">
        <v>0</v>
      </c>
      <c r="H218" s="18" t="s">
        <v>0</v>
      </c>
      <c r="I218" s="28">
        <v>3185.51</v>
      </c>
    </row>
    <row r="220" spans="1:9" ht="12" customHeight="1" x14ac:dyDescent="0.15">
      <c r="A220" s="21" t="s">
        <v>68</v>
      </c>
      <c r="B220" s="36" t="s">
        <v>69</v>
      </c>
      <c r="C220" s="36"/>
      <c r="D220" s="36"/>
      <c r="E220" s="36"/>
      <c r="F220" s="18" t="s">
        <v>168</v>
      </c>
      <c r="G220" s="18" t="s">
        <v>0</v>
      </c>
      <c r="H220" s="18" t="s">
        <v>0</v>
      </c>
      <c r="I220" s="28">
        <v>0</v>
      </c>
    </row>
    <row r="221" spans="1:9" ht="12" customHeight="1" x14ac:dyDescent="0.15">
      <c r="F221" s="21" t="s">
        <v>448</v>
      </c>
      <c r="G221" s="23">
        <v>30111.62</v>
      </c>
    </row>
    <row r="222" spans="1:9" ht="12" customHeight="1" x14ac:dyDescent="0.15">
      <c r="F222" s="18" t="s">
        <v>186</v>
      </c>
      <c r="G222" s="24">
        <v>30111.62</v>
      </c>
      <c r="H222" s="24">
        <v>0</v>
      </c>
      <c r="I222" s="28">
        <v>30111.62</v>
      </c>
    </row>
    <row r="223" spans="1:9" ht="12" customHeight="1" x14ac:dyDescent="0.15">
      <c r="F223" s="18" t="s">
        <v>187</v>
      </c>
      <c r="G223" s="18" t="s">
        <v>0</v>
      </c>
      <c r="H223" s="18" t="s">
        <v>0</v>
      </c>
      <c r="I223" s="28">
        <v>30111.62</v>
      </c>
    </row>
    <row r="225" spans="1:9" ht="12" customHeight="1" x14ac:dyDescent="0.15">
      <c r="A225" s="21" t="s">
        <v>70</v>
      </c>
      <c r="B225" s="36" t="s">
        <v>71</v>
      </c>
      <c r="C225" s="36"/>
      <c r="D225" s="36"/>
      <c r="E225" s="36"/>
      <c r="F225" s="21" t="s">
        <v>168</v>
      </c>
      <c r="I225" s="26">
        <v>0</v>
      </c>
    </row>
    <row r="226" spans="1:9" ht="12" customHeight="1" x14ac:dyDescent="0.15">
      <c r="B226" s="21" t="s">
        <v>449</v>
      </c>
      <c r="C226" s="21" t="s">
        <v>263</v>
      </c>
      <c r="D226" s="21" t="s">
        <v>450</v>
      </c>
      <c r="E226" s="21" t="s">
        <v>277</v>
      </c>
      <c r="F226" s="21" t="s">
        <v>451</v>
      </c>
      <c r="G226" s="23">
        <v>190.88</v>
      </c>
    </row>
    <row r="227" spans="1:9" ht="12" customHeight="1" x14ac:dyDescent="0.15">
      <c r="B227" s="21" t="s">
        <v>449</v>
      </c>
      <c r="C227" s="21" t="s">
        <v>263</v>
      </c>
      <c r="D227" s="21" t="s">
        <v>452</v>
      </c>
      <c r="E227" s="21" t="s">
        <v>273</v>
      </c>
      <c r="F227" s="21" t="s">
        <v>451</v>
      </c>
      <c r="G227" s="23">
        <v>190.88</v>
      </c>
    </row>
    <row r="228" spans="1:9" ht="12" customHeight="1" x14ac:dyDescent="0.15">
      <c r="B228" s="21" t="s">
        <v>449</v>
      </c>
      <c r="C228" s="21" t="s">
        <v>263</v>
      </c>
      <c r="D228" s="21" t="s">
        <v>453</v>
      </c>
      <c r="E228" s="21" t="s">
        <v>454</v>
      </c>
      <c r="F228" s="21" t="s">
        <v>451</v>
      </c>
      <c r="G228" s="23">
        <v>190.88</v>
      </c>
    </row>
    <row r="229" spans="1:9" ht="12" customHeight="1" x14ac:dyDescent="0.15">
      <c r="B229" s="21" t="s">
        <v>449</v>
      </c>
      <c r="C229" s="21" t="s">
        <v>263</v>
      </c>
      <c r="D229" s="21" t="s">
        <v>455</v>
      </c>
      <c r="E229" s="21" t="s">
        <v>456</v>
      </c>
      <c r="F229" s="21" t="s">
        <v>451</v>
      </c>
      <c r="G229" s="23">
        <v>181.27</v>
      </c>
    </row>
    <row r="230" spans="1:9" ht="12" customHeight="1" x14ac:dyDescent="0.15">
      <c r="B230" s="21" t="s">
        <v>449</v>
      </c>
      <c r="C230" s="21" t="s">
        <v>263</v>
      </c>
      <c r="D230" s="21" t="s">
        <v>457</v>
      </c>
      <c r="E230" s="21" t="s">
        <v>458</v>
      </c>
      <c r="F230" s="21" t="s">
        <v>451</v>
      </c>
      <c r="G230" s="23">
        <v>177.98</v>
      </c>
    </row>
    <row r="231" spans="1:9" ht="12" customHeight="1" x14ac:dyDescent="0.15">
      <c r="B231" s="21" t="s">
        <v>449</v>
      </c>
      <c r="C231" s="21" t="s">
        <v>263</v>
      </c>
      <c r="D231" s="21" t="s">
        <v>459</v>
      </c>
      <c r="E231" s="21" t="s">
        <v>460</v>
      </c>
      <c r="F231" s="21" t="s">
        <v>451</v>
      </c>
      <c r="G231" s="23">
        <v>176.95</v>
      </c>
    </row>
    <row r="232" spans="1:9" ht="12" customHeight="1" x14ac:dyDescent="0.15">
      <c r="B232" s="21" t="s">
        <v>449</v>
      </c>
      <c r="C232" s="21" t="s">
        <v>263</v>
      </c>
      <c r="D232" s="21" t="s">
        <v>461</v>
      </c>
      <c r="E232" s="21" t="s">
        <v>462</v>
      </c>
      <c r="F232" s="21" t="s">
        <v>451</v>
      </c>
      <c r="G232" s="23">
        <v>164.54</v>
      </c>
    </row>
    <row r="233" spans="1:9" ht="12" customHeight="1" x14ac:dyDescent="0.15">
      <c r="B233" s="21" t="s">
        <v>449</v>
      </c>
      <c r="C233" s="21" t="s">
        <v>263</v>
      </c>
      <c r="D233" s="21" t="s">
        <v>463</v>
      </c>
      <c r="E233" s="21" t="s">
        <v>464</v>
      </c>
      <c r="F233" s="21" t="s">
        <v>451</v>
      </c>
      <c r="G233" s="23">
        <v>164.54</v>
      </c>
    </row>
    <row r="234" spans="1:9" ht="12" customHeight="1" x14ac:dyDescent="0.15">
      <c r="B234" s="21" t="s">
        <v>449</v>
      </c>
      <c r="C234" s="21" t="s">
        <v>263</v>
      </c>
      <c r="D234" s="21" t="s">
        <v>465</v>
      </c>
      <c r="E234" s="21" t="s">
        <v>466</v>
      </c>
      <c r="F234" s="21" t="s">
        <v>451</v>
      </c>
      <c r="G234" s="23">
        <v>164.54</v>
      </c>
    </row>
    <row r="235" spans="1:9" ht="12" customHeight="1" x14ac:dyDescent="0.15">
      <c r="B235" s="21" t="s">
        <v>449</v>
      </c>
      <c r="C235" s="21" t="s">
        <v>263</v>
      </c>
      <c r="D235" s="21" t="s">
        <v>467</v>
      </c>
      <c r="E235" s="21" t="s">
        <v>468</v>
      </c>
      <c r="F235" s="21" t="s">
        <v>451</v>
      </c>
      <c r="G235" s="23">
        <v>164.54</v>
      </c>
    </row>
    <row r="236" spans="1:9" ht="12" customHeight="1" x14ac:dyDescent="0.15">
      <c r="B236" s="21" t="s">
        <v>449</v>
      </c>
      <c r="C236" s="21" t="s">
        <v>263</v>
      </c>
      <c r="D236" s="21" t="s">
        <v>469</v>
      </c>
      <c r="E236" s="21" t="s">
        <v>470</v>
      </c>
      <c r="F236" s="21" t="s">
        <v>451</v>
      </c>
      <c r="G236" s="23">
        <v>164.54</v>
      </c>
    </row>
    <row r="237" spans="1:9" ht="12" customHeight="1" x14ac:dyDescent="0.15">
      <c r="B237" s="21" t="s">
        <v>449</v>
      </c>
      <c r="C237" s="21" t="s">
        <v>263</v>
      </c>
      <c r="D237" s="21" t="s">
        <v>471</v>
      </c>
      <c r="E237" s="21" t="s">
        <v>249</v>
      </c>
      <c r="F237" s="21" t="s">
        <v>451</v>
      </c>
      <c r="G237" s="23">
        <v>164.54</v>
      </c>
    </row>
    <row r="238" spans="1:9" ht="12" customHeight="1" x14ac:dyDescent="0.15">
      <c r="B238" s="21" t="s">
        <v>449</v>
      </c>
      <c r="C238" s="21" t="s">
        <v>263</v>
      </c>
      <c r="D238" s="21" t="s">
        <v>472</v>
      </c>
      <c r="E238" s="21" t="s">
        <v>295</v>
      </c>
      <c r="F238" s="21" t="s">
        <v>451</v>
      </c>
      <c r="G238" s="23">
        <v>164.54</v>
      </c>
    </row>
    <row r="239" spans="1:9" ht="12" customHeight="1" x14ac:dyDescent="0.15">
      <c r="B239" s="21" t="s">
        <v>449</v>
      </c>
      <c r="C239" s="21" t="s">
        <v>263</v>
      </c>
      <c r="D239" s="21" t="s">
        <v>473</v>
      </c>
      <c r="E239" s="21" t="s">
        <v>474</v>
      </c>
      <c r="F239" s="21" t="s">
        <v>451</v>
      </c>
      <c r="G239" s="23">
        <v>164.54</v>
      </c>
    </row>
    <row r="240" spans="1:9" ht="12" customHeight="1" x14ac:dyDescent="0.15">
      <c r="F240" s="18" t="s">
        <v>186</v>
      </c>
      <c r="G240" s="24">
        <v>2425.16</v>
      </c>
      <c r="H240" s="24">
        <v>0</v>
      </c>
      <c r="I240" s="28">
        <v>2425.16</v>
      </c>
    </row>
    <row r="241" spans="1:9" ht="12" customHeight="1" x14ac:dyDescent="0.15">
      <c r="F241" s="18" t="s">
        <v>187</v>
      </c>
      <c r="G241" s="18" t="s">
        <v>0</v>
      </c>
      <c r="H241" s="18" t="s">
        <v>0</v>
      </c>
      <c r="I241" s="28">
        <v>2425.16</v>
      </c>
    </row>
    <row r="243" spans="1:9" ht="12" customHeight="1" x14ac:dyDescent="0.15">
      <c r="A243" s="21" t="s">
        <v>72</v>
      </c>
      <c r="B243" s="36" t="s">
        <v>73</v>
      </c>
      <c r="C243" s="36"/>
      <c r="D243" s="36"/>
      <c r="E243" s="36"/>
      <c r="F243" s="18" t="s">
        <v>168</v>
      </c>
      <c r="G243" s="18" t="s">
        <v>0</v>
      </c>
      <c r="H243" s="18" t="s">
        <v>0</v>
      </c>
      <c r="I243" s="28">
        <v>0</v>
      </c>
    </row>
    <row r="244" spans="1:9" ht="12" customHeight="1" x14ac:dyDescent="0.15">
      <c r="F244" s="21" t="s">
        <v>448</v>
      </c>
      <c r="G244" s="23">
        <v>10375</v>
      </c>
    </row>
    <row r="245" spans="1:9" ht="12" customHeight="1" x14ac:dyDescent="0.15">
      <c r="F245" s="18" t="s">
        <v>186</v>
      </c>
      <c r="G245" s="24">
        <v>10375</v>
      </c>
      <c r="H245" s="24">
        <v>0</v>
      </c>
      <c r="I245" s="28">
        <v>10375</v>
      </c>
    </row>
    <row r="246" spans="1:9" ht="12" customHeight="1" x14ac:dyDescent="0.15">
      <c r="F246" s="18" t="s">
        <v>187</v>
      </c>
      <c r="G246" s="18" t="s">
        <v>0</v>
      </c>
      <c r="H246" s="18" t="s">
        <v>0</v>
      </c>
      <c r="I246" s="28">
        <v>10375</v>
      </c>
    </row>
    <row r="248" spans="1:9" ht="12" customHeight="1" x14ac:dyDescent="0.15">
      <c r="A248" s="21" t="s">
        <v>74</v>
      </c>
      <c r="B248" s="36" t="s">
        <v>75</v>
      </c>
      <c r="C248" s="36"/>
      <c r="D248" s="36"/>
      <c r="E248" s="36"/>
      <c r="F248" s="21" t="s">
        <v>168</v>
      </c>
      <c r="I248" s="26">
        <v>0</v>
      </c>
    </row>
    <row r="249" spans="1:9" ht="12" customHeight="1" x14ac:dyDescent="0.15">
      <c r="B249" s="21" t="s">
        <v>75</v>
      </c>
      <c r="C249" s="21" t="s">
        <v>263</v>
      </c>
      <c r="D249" s="21" t="s">
        <v>450</v>
      </c>
      <c r="E249" s="21" t="s">
        <v>277</v>
      </c>
      <c r="F249" s="21" t="s">
        <v>451</v>
      </c>
      <c r="G249" s="23">
        <v>45.25</v>
      </c>
    </row>
    <row r="250" spans="1:9" ht="12" customHeight="1" x14ac:dyDescent="0.15">
      <c r="B250" s="21" t="s">
        <v>75</v>
      </c>
      <c r="C250" s="21" t="s">
        <v>263</v>
      </c>
      <c r="D250" s="21" t="s">
        <v>452</v>
      </c>
      <c r="E250" s="21" t="s">
        <v>273</v>
      </c>
      <c r="F250" s="21" t="s">
        <v>451</v>
      </c>
      <c r="G250" s="23">
        <v>45.25</v>
      </c>
    </row>
    <row r="251" spans="1:9" ht="12" customHeight="1" x14ac:dyDescent="0.15">
      <c r="B251" s="21" t="s">
        <v>75</v>
      </c>
      <c r="C251" s="21" t="s">
        <v>263</v>
      </c>
      <c r="D251" s="21" t="s">
        <v>453</v>
      </c>
      <c r="E251" s="21" t="s">
        <v>454</v>
      </c>
      <c r="F251" s="21" t="s">
        <v>451</v>
      </c>
      <c r="G251" s="23">
        <v>97</v>
      </c>
    </row>
    <row r="252" spans="1:9" ht="12" customHeight="1" x14ac:dyDescent="0.15">
      <c r="B252" s="21" t="s">
        <v>75</v>
      </c>
      <c r="C252" s="21" t="s">
        <v>263</v>
      </c>
      <c r="D252" s="21" t="s">
        <v>455</v>
      </c>
      <c r="E252" s="21" t="s">
        <v>456</v>
      </c>
      <c r="F252" s="21" t="s">
        <v>451</v>
      </c>
      <c r="G252" s="23">
        <v>45.25</v>
      </c>
    </row>
    <row r="253" spans="1:9" ht="12" customHeight="1" x14ac:dyDescent="0.15">
      <c r="B253" s="21" t="s">
        <v>75</v>
      </c>
      <c r="C253" s="21" t="s">
        <v>263</v>
      </c>
      <c r="D253" s="21" t="s">
        <v>457</v>
      </c>
      <c r="E253" s="21" t="s">
        <v>458</v>
      </c>
      <c r="F253" s="21" t="s">
        <v>451</v>
      </c>
      <c r="G253" s="23">
        <v>60.25</v>
      </c>
    </row>
    <row r="254" spans="1:9" ht="12" customHeight="1" x14ac:dyDescent="0.15">
      <c r="B254" s="21" t="s">
        <v>75</v>
      </c>
      <c r="C254" s="21" t="s">
        <v>263</v>
      </c>
      <c r="D254" s="21" t="s">
        <v>459</v>
      </c>
      <c r="E254" s="21" t="s">
        <v>460</v>
      </c>
      <c r="F254" s="21" t="s">
        <v>451</v>
      </c>
      <c r="G254" s="23">
        <v>45.25</v>
      </c>
    </row>
    <row r="255" spans="1:9" ht="12" customHeight="1" x14ac:dyDescent="0.15">
      <c r="B255" s="21" t="s">
        <v>75</v>
      </c>
      <c r="C255" s="21" t="s">
        <v>263</v>
      </c>
      <c r="D255" s="21" t="s">
        <v>461</v>
      </c>
      <c r="E255" s="21" t="s">
        <v>462</v>
      </c>
      <c r="F255" s="21" t="s">
        <v>451</v>
      </c>
      <c r="G255" s="23">
        <v>45.25</v>
      </c>
    </row>
    <row r="256" spans="1:9" ht="12" customHeight="1" x14ac:dyDescent="0.15">
      <c r="B256" s="21" t="s">
        <v>75</v>
      </c>
      <c r="C256" s="21" t="s">
        <v>263</v>
      </c>
      <c r="D256" s="21" t="s">
        <v>463</v>
      </c>
      <c r="E256" s="21" t="s">
        <v>464</v>
      </c>
      <c r="F256" s="21" t="s">
        <v>451</v>
      </c>
      <c r="G256" s="23">
        <v>45.25</v>
      </c>
    </row>
    <row r="257" spans="1:9" ht="12" customHeight="1" x14ac:dyDescent="0.15">
      <c r="B257" s="21" t="s">
        <v>75</v>
      </c>
      <c r="C257" s="21" t="s">
        <v>263</v>
      </c>
      <c r="D257" s="21" t="s">
        <v>465</v>
      </c>
      <c r="E257" s="21" t="s">
        <v>466</v>
      </c>
      <c r="F257" s="21" t="s">
        <v>451</v>
      </c>
      <c r="G257" s="23">
        <v>45.25</v>
      </c>
    </row>
    <row r="258" spans="1:9" ht="12" customHeight="1" x14ac:dyDescent="0.15">
      <c r="B258" s="21" t="s">
        <v>75</v>
      </c>
      <c r="C258" s="21" t="s">
        <v>263</v>
      </c>
      <c r="D258" s="21" t="s">
        <v>467</v>
      </c>
      <c r="E258" s="21" t="s">
        <v>468</v>
      </c>
      <c r="F258" s="21" t="s">
        <v>451</v>
      </c>
      <c r="G258" s="23">
        <v>45.25</v>
      </c>
    </row>
    <row r="259" spans="1:9" ht="12" customHeight="1" x14ac:dyDescent="0.15">
      <c r="B259" s="21" t="s">
        <v>75</v>
      </c>
      <c r="C259" s="21" t="s">
        <v>263</v>
      </c>
      <c r="D259" s="21" t="s">
        <v>469</v>
      </c>
      <c r="E259" s="21" t="s">
        <v>470</v>
      </c>
      <c r="F259" s="21" t="s">
        <v>451</v>
      </c>
      <c r="G259" s="23">
        <v>45.25</v>
      </c>
    </row>
    <row r="260" spans="1:9" ht="12" customHeight="1" x14ac:dyDescent="0.15">
      <c r="B260" s="21" t="s">
        <v>75</v>
      </c>
      <c r="C260" s="21" t="s">
        <v>263</v>
      </c>
      <c r="D260" s="21" t="s">
        <v>471</v>
      </c>
      <c r="E260" s="21" t="s">
        <v>249</v>
      </c>
      <c r="F260" s="21" t="s">
        <v>451</v>
      </c>
      <c r="G260" s="23">
        <v>45.25</v>
      </c>
    </row>
    <row r="261" spans="1:9" ht="12" customHeight="1" x14ac:dyDescent="0.15">
      <c r="B261" s="21" t="s">
        <v>75</v>
      </c>
      <c r="C261" s="21" t="s">
        <v>263</v>
      </c>
      <c r="D261" s="21" t="s">
        <v>472</v>
      </c>
      <c r="E261" s="21" t="s">
        <v>295</v>
      </c>
      <c r="F261" s="21" t="s">
        <v>451</v>
      </c>
      <c r="G261" s="23">
        <v>45.25</v>
      </c>
    </row>
    <row r="262" spans="1:9" ht="12" customHeight="1" x14ac:dyDescent="0.15">
      <c r="B262" s="21" t="s">
        <v>75</v>
      </c>
      <c r="C262" s="21" t="s">
        <v>263</v>
      </c>
      <c r="D262" s="21" t="s">
        <v>473</v>
      </c>
      <c r="E262" s="21" t="s">
        <v>474</v>
      </c>
      <c r="F262" s="21" t="s">
        <v>451</v>
      </c>
      <c r="G262" s="23">
        <v>45.25</v>
      </c>
    </row>
    <row r="263" spans="1:9" ht="12" customHeight="1" x14ac:dyDescent="0.15">
      <c r="F263" s="18" t="s">
        <v>186</v>
      </c>
      <c r="G263" s="24">
        <v>700.25</v>
      </c>
      <c r="H263" s="24">
        <v>0</v>
      </c>
      <c r="I263" s="28">
        <v>700.25</v>
      </c>
    </row>
    <row r="264" spans="1:9" ht="12" customHeight="1" x14ac:dyDescent="0.15">
      <c r="F264" s="18" t="s">
        <v>187</v>
      </c>
      <c r="G264" s="18" t="s">
        <v>0</v>
      </c>
      <c r="H264" s="18" t="s">
        <v>0</v>
      </c>
      <c r="I264" s="28">
        <v>700.25</v>
      </c>
    </row>
    <row r="266" spans="1:9" ht="12" customHeight="1" x14ac:dyDescent="0.15">
      <c r="A266" s="21" t="s">
        <v>76</v>
      </c>
      <c r="B266" s="36" t="s">
        <v>77</v>
      </c>
      <c r="C266" s="36"/>
      <c r="D266" s="36"/>
      <c r="E266" s="36"/>
      <c r="F266" s="21" t="s">
        <v>168</v>
      </c>
      <c r="I266" s="26">
        <v>0</v>
      </c>
    </row>
    <row r="267" spans="1:9" ht="12" customHeight="1" x14ac:dyDescent="0.15">
      <c r="C267" s="21" t="s">
        <v>170</v>
      </c>
      <c r="D267" s="21" t="s">
        <v>475</v>
      </c>
      <c r="E267" s="21" t="s">
        <v>172</v>
      </c>
      <c r="F267" s="21" t="s">
        <v>476</v>
      </c>
      <c r="G267" s="23">
        <v>116</v>
      </c>
    </row>
    <row r="268" spans="1:9" ht="12" customHeight="1" x14ac:dyDescent="0.15">
      <c r="C268" s="21" t="s">
        <v>170</v>
      </c>
      <c r="D268" s="21" t="s">
        <v>477</v>
      </c>
      <c r="E268" s="21" t="s">
        <v>260</v>
      </c>
      <c r="F268" s="21" t="s">
        <v>476</v>
      </c>
      <c r="G268" s="23">
        <v>87</v>
      </c>
    </row>
    <row r="269" spans="1:9" ht="12" customHeight="1" x14ac:dyDescent="0.15">
      <c r="C269" s="21" t="s">
        <v>170</v>
      </c>
      <c r="D269" s="21" t="s">
        <v>478</v>
      </c>
      <c r="E269" s="21" t="s">
        <v>241</v>
      </c>
      <c r="F269" s="21" t="s">
        <v>476</v>
      </c>
      <c r="G269" s="23">
        <v>116</v>
      </c>
    </row>
    <row r="270" spans="1:9" ht="12" customHeight="1" x14ac:dyDescent="0.15">
      <c r="C270" s="21" t="s">
        <v>170</v>
      </c>
      <c r="D270" s="21" t="s">
        <v>479</v>
      </c>
      <c r="E270" s="21" t="s">
        <v>454</v>
      </c>
      <c r="F270" s="21" t="s">
        <v>480</v>
      </c>
      <c r="G270" s="23">
        <v>1580</v>
      </c>
    </row>
    <row r="272" spans="1:9" ht="12" customHeight="1" x14ac:dyDescent="0.15">
      <c r="C272" s="21" t="s">
        <v>170</v>
      </c>
      <c r="D272" s="21" t="s">
        <v>481</v>
      </c>
      <c r="E272" s="21" t="s">
        <v>482</v>
      </c>
      <c r="F272" s="21" t="s">
        <v>476</v>
      </c>
      <c r="G272" s="23">
        <v>116</v>
      </c>
    </row>
    <row r="273" spans="1:9" ht="12" customHeight="1" x14ac:dyDescent="0.15">
      <c r="C273" s="21" t="s">
        <v>170</v>
      </c>
      <c r="D273" s="21" t="s">
        <v>483</v>
      </c>
      <c r="E273" s="21" t="s">
        <v>245</v>
      </c>
      <c r="F273" s="21" t="s">
        <v>476</v>
      </c>
      <c r="G273" s="23">
        <v>116</v>
      </c>
    </row>
    <row r="274" spans="1:9" ht="12" customHeight="1" x14ac:dyDescent="0.15">
      <c r="C274" s="21" t="s">
        <v>170</v>
      </c>
      <c r="D274" s="21" t="s">
        <v>484</v>
      </c>
      <c r="E274" s="21" t="s">
        <v>380</v>
      </c>
      <c r="F274" s="21" t="s">
        <v>476</v>
      </c>
      <c r="G274" s="23">
        <v>116</v>
      </c>
    </row>
    <row r="275" spans="1:9" ht="12" customHeight="1" x14ac:dyDescent="0.15">
      <c r="C275" s="21" t="s">
        <v>170</v>
      </c>
      <c r="D275" s="21" t="s">
        <v>485</v>
      </c>
      <c r="E275" s="21" t="s">
        <v>206</v>
      </c>
      <c r="F275" s="21" t="s">
        <v>476</v>
      </c>
      <c r="G275" s="23">
        <v>116</v>
      </c>
    </row>
    <row r="276" spans="1:9" ht="12" customHeight="1" x14ac:dyDescent="0.15">
      <c r="C276" s="21" t="s">
        <v>170</v>
      </c>
      <c r="D276" s="21" t="s">
        <v>486</v>
      </c>
      <c r="E276" s="21" t="s">
        <v>292</v>
      </c>
      <c r="F276" s="21" t="s">
        <v>476</v>
      </c>
      <c r="G276" s="23">
        <v>116</v>
      </c>
    </row>
    <row r="277" spans="1:9" ht="12" customHeight="1" x14ac:dyDescent="0.15">
      <c r="F277" s="18" t="s">
        <v>186</v>
      </c>
      <c r="G277" s="24">
        <v>2479</v>
      </c>
      <c r="H277" s="24">
        <v>0</v>
      </c>
      <c r="I277" s="28">
        <v>2479</v>
      </c>
    </row>
    <row r="278" spans="1:9" ht="12" customHeight="1" x14ac:dyDescent="0.15">
      <c r="F278" s="18" t="s">
        <v>187</v>
      </c>
      <c r="G278" s="18" t="s">
        <v>0</v>
      </c>
      <c r="H278" s="18" t="s">
        <v>0</v>
      </c>
      <c r="I278" s="28">
        <v>2479</v>
      </c>
    </row>
    <row r="280" spans="1:9" ht="12" customHeight="1" x14ac:dyDescent="0.15">
      <c r="A280" s="21" t="s">
        <v>80</v>
      </c>
      <c r="B280" s="36" t="s">
        <v>81</v>
      </c>
      <c r="C280" s="36"/>
      <c r="D280" s="36"/>
      <c r="E280" s="36"/>
      <c r="F280" s="21" t="s">
        <v>168</v>
      </c>
      <c r="I280" s="26">
        <v>0</v>
      </c>
    </row>
    <row r="281" spans="1:9" ht="12" customHeight="1" x14ac:dyDescent="0.15">
      <c r="B281" s="21" t="s">
        <v>391</v>
      </c>
      <c r="C281" s="21" t="s">
        <v>170</v>
      </c>
      <c r="D281" s="21" t="s">
        <v>392</v>
      </c>
      <c r="E281" s="21" t="s">
        <v>277</v>
      </c>
      <c r="F281" s="21" t="s">
        <v>393</v>
      </c>
      <c r="G281" s="23">
        <v>1416</v>
      </c>
    </row>
    <row r="282" spans="1:9" ht="12" customHeight="1" x14ac:dyDescent="0.15">
      <c r="B282" s="21" t="s">
        <v>394</v>
      </c>
      <c r="C282" s="21" t="s">
        <v>170</v>
      </c>
      <c r="D282" s="21" t="s">
        <v>395</v>
      </c>
      <c r="E282" s="21" t="s">
        <v>396</v>
      </c>
      <c r="F282" s="21" t="s">
        <v>393</v>
      </c>
      <c r="G282" s="23">
        <v>1416</v>
      </c>
    </row>
    <row r="283" spans="1:9" ht="12" customHeight="1" x14ac:dyDescent="0.15">
      <c r="B283" s="21" t="s">
        <v>397</v>
      </c>
      <c r="C283" s="21" t="s">
        <v>170</v>
      </c>
      <c r="D283" s="21" t="s">
        <v>398</v>
      </c>
      <c r="E283" s="21" t="s">
        <v>255</v>
      </c>
      <c r="F283" s="21" t="s">
        <v>393</v>
      </c>
      <c r="G283" s="23">
        <v>1416</v>
      </c>
    </row>
    <row r="284" spans="1:9" ht="12" customHeight="1" x14ac:dyDescent="0.15">
      <c r="B284" s="21" t="s">
        <v>399</v>
      </c>
      <c r="C284" s="21" t="s">
        <v>170</v>
      </c>
      <c r="D284" s="21" t="s">
        <v>400</v>
      </c>
      <c r="E284" s="21" t="s">
        <v>194</v>
      </c>
      <c r="F284" s="21" t="s">
        <v>393</v>
      </c>
      <c r="G284" s="23">
        <v>1416</v>
      </c>
    </row>
    <row r="285" spans="1:9" ht="12" customHeight="1" x14ac:dyDescent="0.15">
      <c r="F285" s="18" t="s">
        <v>186</v>
      </c>
      <c r="G285" s="24">
        <v>5664</v>
      </c>
      <c r="H285" s="24">
        <v>0</v>
      </c>
      <c r="I285" s="28">
        <v>5664</v>
      </c>
    </row>
    <row r="286" spans="1:9" ht="12" customHeight="1" x14ac:dyDescent="0.15">
      <c r="F286" s="18" t="s">
        <v>187</v>
      </c>
      <c r="G286" s="18" t="s">
        <v>0</v>
      </c>
      <c r="H286" s="18" t="s">
        <v>0</v>
      </c>
      <c r="I286" s="28">
        <v>5664</v>
      </c>
    </row>
    <row r="288" spans="1:9" ht="12" customHeight="1" x14ac:dyDescent="0.15">
      <c r="A288" s="21" t="s">
        <v>82</v>
      </c>
      <c r="B288" s="36" t="s">
        <v>83</v>
      </c>
      <c r="C288" s="36"/>
      <c r="D288" s="36"/>
      <c r="E288" s="36"/>
      <c r="F288" s="21" t="s">
        <v>168</v>
      </c>
      <c r="I288" s="26">
        <v>0</v>
      </c>
    </row>
    <row r="289" spans="1:9" ht="12" customHeight="1" x14ac:dyDescent="0.15">
      <c r="B289" s="21" t="s">
        <v>487</v>
      </c>
      <c r="C289" s="21" t="s">
        <v>170</v>
      </c>
      <c r="D289" s="21" t="s">
        <v>488</v>
      </c>
      <c r="E289" s="21" t="s">
        <v>172</v>
      </c>
      <c r="F289" s="21" t="s">
        <v>489</v>
      </c>
      <c r="G289" s="23">
        <v>400</v>
      </c>
    </row>
    <row r="290" spans="1:9" ht="12" customHeight="1" x14ac:dyDescent="0.15">
      <c r="F290" s="18" t="s">
        <v>186</v>
      </c>
      <c r="G290" s="24">
        <v>400</v>
      </c>
      <c r="H290" s="24">
        <v>0</v>
      </c>
      <c r="I290" s="28">
        <v>400</v>
      </c>
    </row>
    <row r="291" spans="1:9" ht="12" customHeight="1" x14ac:dyDescent="0.15">
      <c r="F291" s="18" t="s">
        <v>187</v>
      </c>
      <c r="G291" s="18" t="s">
        <v>0</v>
      </c>
      <c r="H291" s="18" t="s">
        <v>0</v>
      </c>
      <c r="I291" s="28">
        <v>400</v>
      </c>
    </row>
    <row r="293" spans="1:9" ht="12" customHeight="1" x14ac:dyDescent="0.15">
      <c r="A293" s="21" t="s">
        <v>84</v>
      </c>
      <c r="B293" s="36" t="s">
        <v>85</v>
      </c>
      <c r="C293" s="36"/>
      <c r="D293" s="36"/>
      <c r="E293" s="36"/>
      <c r="F293" s="21" t="s">
        <v>168</v>
      </c>
      <c r="I293" s="26">
        <v>0</v>
      </c>
    </row>
    <row r="294" spans="1:9" ht="12" customHeight="1" x14ac:dyDescent="0.15">
      <c r="B294" s="21" t="s">
        <v>490</v>
      </c>
      <c r="C294" s="21" t="s">
        <v>170</v>
      </c>
      <c r="D294" s="21" t="s">
        <v>491</v>
      </c>
      <c r="E294" s="21" t="s">
        <v>492</v>
      </c>
      <c r="F294" s="21" t="s">
        <v>493</v>
      </c>
      <c r="G294" s="23">
        <v>200</v>
      </c>
    </row>
    <row r="295" spans="1:9" ht="12" customHeight="1" x14ac:dyDescent="0.15">
      <c r="F295" s="18" t="s">
        <v>186</v>
      </c>
      <c r="G295" s="24">
        <v>200</v>
      </c>
      <c r="H295" s="24">
        <v>0</v>
      </c>
      <c r="I295" s="28">
        <v>200</v>
      </c>
    </row>
    <row r="296" spans="1:9" ht="12" customHeight="1" x14ac:dyDescent="0.15">
      <c r="F296" s="18" t="s">
        <v>187</v>
      </c>
      <c r="G296" s="18" t="s">
        <v>0</v>
      </c>
      <c r="H296" s="18" t="s">
        <v>0</v>
      </c>
      <c r="I296" s="28">
        <v>200</v>
      </c>
    </row>
    <row r="298" spans="1:9" ht="12" customHeight="1" x14ac:dyDescent="0.15">
      <c r="A298" s="21" t="s">
        <v>86</v>
      </c>
      <c r="B298" s="36" t="s">
        <v>87</v>
      </c>
      <c r="C298" s="36"/>
      <c r="D298" s="36"/>
      <c r="E298" s="36"/>
      <c r="F298" s="21" t="s">
        <v>168</v>
      </c>
      <c r="I298" s="26">
        <v>0</v>
      </c>
    </row>
    <row r="299" spans="1:9" ht="12" customHeight="1" x14ac:dyDescent="0.15">
      <c r="B299" s="21" t="s">
        <v>494</v>
      </c>
      <c r="C299" s="21" t="s">
        <v>170</v>
      </c>
      <c r="D299" s="21" t="s">
        <v>495</v>
      </c>
      <c r="E299" s="21" t="s">
        <v>172</v>
      </c>
      <c r="F299" s="21" t="s">
        <v>496</v>
      </c>
      <c r="G299" s="23">
        <v>55</v>
      </c>
    </row>
    <row r="300" spans="1:9" ht="12" customHeight="1" x14ac:dyDescent="0.15">
      <c r="B300" s="21" t="s">
        <v>494</v>
      </c>
      <c r="C300" s="21" t="s">
        <v>170</v>
      </c>
      <c r="D300" s="21" t="s">
        <v>497</v>
      </c>
      <c r="E300" s="21" t="s">
        <v>277</v>
      </c>
      <c r="F300" s="21" t="s">
        <v>496</v>
      </c>
      <c r="G300" s="23">
        <v>55</v>
      </c>
    </row>
    <row r="301" spans="1:9" ht="12" customHeight="1" x14ac:dyDescent="0.15">
      <c r="B301" s="21" t="s">
        <v>494</v>
      </c>
      <c r="C301" s="21" t="s">
        <v>498</v>
      </c>
      <c r="D301" s="21" t="s">
        <v>499</v>
      </c>
      <c r="E301" s="21" t="s">
        <v>277</v>
      </c>
      <c r="F301" s="21" t="s">
        <v>500</v>
      </c>
      <c r="H301" s="23">
        <v>55</v>
      </c>
    </row>
    <row r="302" spans="1:9" ht="12" customHeight="1" x14ac:dyDescent="0.15">
      <c r="B302" s="21" t="s">
        <v>494</v>
      </c>
      <c r="C302" s="21" t="s">
        <v>170</v>
      </c>
      <c r="D302" s="21" t="s">
        <v>501</v>
      </c>
      <c r="E302" s="21" t="s">
        <v>439</v>
      </c>
      <c r="F302" s="21" t="s">
        <v>496</v>
      </c>
      <c r="G302" s="23">
        <v>55</v>
      </c>
    </row>
    <row r="303" spans="1:9" ht="12" customHeight="1" x14ac:dyDescent="0.15">
      <c r="B303" s="21" t="s">
        <v>494</v>
      </c>
      <c r="C303" s="21" t="s">
        <v>170</v>
      </c>
      <c r="D303" s="21" t="s">
        <v>502</v>
      </c>
      <c r="E303" s="21" t="s">
        <v>175</v>
      </c>
      <c r="F303" s="21" t="s">
        <v>496</v>
      </c>
      <c r="G303" s="23">
        <v>55</v>
      </c>
    </row>
    <row r="304" spans="1:9" ht="12" customHeight="1" x14ac:dyDescent="0.15">
      <c r="B304" s="21" t="s">
        <v>494</v>
      </c>
      <c r="C304" s="21" t="s">
        <v>170</v>
      </c>
      <c r="D304" s="21" t="s">
        <v>503</v>
      </c>
      <c r="E304" s="21" t="s">
        <v>504</v>
      </c>
      <c r="F304" s="21" t="s">
        <v>496</v>
      </c>
      <c r="G304" s="23">
        <v>55</v>
      </c>
    </row>
    <row r="305" spans="1:9" ht="12" customHeight="1" x14ac:dyDescent="0.15">
      <c r="B305" s="21" t="s">
        <v>494</v>
      </c>
      <c r="C305" s="21" t="s">
        <v>170</v>
      </c>
      <c r="D305" s="21" t="s">
        <v>505</v>
      </c>
      <c r="E305" s="21" t="s">
        <v>177</v>
      </c>
      <c r="F305" s="21" t="s">
        <v>496</v>
      </c>
      <c r="G305" s="23">
        <v>55</v>
      </c>
    </row>
    <row r="306" spans="1:9" ht="12" customHeight="1" x14ac:dyDescent="0.15">
      <c r="B306" s="21" t="s">
        <v>494</v>
      </c>
      <c r="C306" s="21" t="s">
        <v>170</v>
      </c>
      <c r="D306" s="21" t="s">
        <v>506</v>
      </c>
      <c r="E306" s="21" t="s">
        <v>492</v>
      </c>
      <c r="F306" s="21" t="s">
        <v>496</v>
      </c>
      <c r="G306" s="23">
        <v>55</v>
      </c>
    </row>
    <row r="307" spans="1:9" ht="12" customHeight="1" x14ac:dyDescent="0.15">
      <c r="B307" s="21" t="s">
        <v>494</v>
      </c>
      <c r="C307" s="21" t="s">
        <v>170</v>
      </c>
      <c r="D307" s="21" t="s">
        <v>507</v>
      </c>
      <c r="E307" s="21" t="s">
        <v>179</v>
      </c>
      <c r="F307" s="21" t="s">
        <v>496</v>
      </c>
      <c r="G307" s="23">
        <v>55</v>
      </c>
    </row>
    <row r="308" spans="1:9" ht="12" customHeight="1" x14ac:dyDescent="0.15">
      <c r="B308" s="21" t="s">
        <v>494</v>
      </c>
      <c r="C308" s="21" t="s">
        <v>170</v>
      </c>
      <c r="D308" s="21" t="s">
        <v>508</v>
      </c>
      <c r="E308" s="21" t="s">
        <v>509</v>
      </c>
      <c r="F308" s="21" t="s">
        <v>496</v>
      </c>
      <c r="G308" s="23">
        <v>55</v>
      </c>
    </row>
    <row r="309" spans="1:9" ht="12" customHeight="1" x14ac:dyDescent="0.15">
      <c r="B309" s="21" t="s">
        <v>494</v>
      </c>
      <c r="C309" s="21" t="s">
        <v>170</v>
      </c>
      <c r="D309" s="21" t="s">
        <v>510</v>
      </c>
      <c r="E309" s="21" t="s">
        <v>181</v>
      </c>
      <c r="F309" s="21" t="s">
        <v>496</v>
      </c>
      <c r="G309" s="23">
        <v>55</v>
      </c>
    </row>
    <row r="310" spans="1:9" ht="12" customHeight="1" x14ac:dyDescent="0.15">
      <c r="B310" s="21" t="s">
        <v>494</v>
      </c>
      <c r="C310" s="21" t="s">
        <v>170</v>
      </c>
      <c r="D310" s="21" t="s">
        <v>511</v>
      </c>
      <c r="E310" s="21" t="s">
        <v>268</v>
      </c>
      <c r="F310" s="21" t="s">
        <v>496</v>
      </c>
      <c r="G310" s="23">
        <v>55</v>
      </c>
    </row>
    <row r="311" spans="1:9" ht="12" customHeight="1" x14ac:dyDescent="0.15">
      <c r="B311" s="21" t="s">
        <v>494</v>
      </c>
      <c r="C311" s="21" t="s">
        <v>170</v>
      </c>
      <c r="D311" s="21" t="s">
        <v>512</v>
      </c>
      <c r="E311" s="21" t="s">
        <v>183</v>
      </c>
      <c r="F311" s="21" t="s">
        <v>496</v>
      </c>
      <c r="G311" s="23">
        <v>55</v>
      </c>
    </row>
    <row r="312" spans="1:9" ht="12" customHeight="1" x14ac:dyDescent="0.15">
      <c r="B312" s="21" t="s">
        <v>494</v>
      </c>
      <c r="C312" s="21" t="s">
        <v>170</v>
      </c>
      <c r="D312" s="21" t="s">
        <v>513</v>
      </c>
      <c r="E312" s="21" t="s">
        <v>190</v>
      </c>
      <c r="F312" s="21" t="s">
        <v>496</v>
      </c>
      <c r="G312" s="23">
        <v>55</v>
      </c>
    </row>
    <row r="313" spans="1:9" ht="12" customHeight="1" x14ac:dyDescent="0.15">
      <c r="B313" s="21" t="s">
        <v>494</v>
      </c>
      <c r="C313" s="21" t="s">
        <v>170</v>
      </c>
      <c r="D313" s="21" t="s">
        <v>514</v>
      </c>
      <c r="E313" s="21" t="s">
        <v>185</v>
      </c>
      <c r="F313" s="21" t="s">
        <v>496</v>
      </c>
      <c r="G313" s="23">
        <v>55</v>
      </c>
    </row>
    <row r="314" spans="1:9" ht="12" customHeight="1" x14ac:dyDescent="0.15">
      <c r="B314" s="21" t="s">
        <v>494</v>
      </c>
      <c r="C314" s="21" t="s">
        <v>170</v>
      </c>
      <c r="D314" s="21" t="s">
        <v>515</v>
      </c>
      <c r="E314" s="21" t="s">
        <v>516</v>
      </c>
      <c r="F314" s="21" t="s">
        <v>496</v>
      </c>
      <c r="G314" s="23">
        <v>55</v>
      </c>
    </row>
    <row r="315" spans="1:9" ht="12" customHeight="1" x14ac:dyDescent="0.15">
      <c r="F315" s="18" t="s">
        <v>186</v>
      </c>
      <c r="G315" s="24">
        <v>825</v>
      </c>
      <c r="H315" s="24">
        <v>55</v>
      </c>
      <c r="I315" s="28">
        <v>770</v>
      </c>
    </row>
    <row r="316" spans="1:9" ht="12" customHeight="1" x14ac:dyDescent="0.15">
      <c r="F316" s="18" t="s">
        <v>187</v>
      </c>
      <c r="G316" s="18" t="s">
        <v>0</v>
      </c>
      <c r="H316" s="18" t="s">
        <v>0</v>
      </c>
      <c r="I316" s="28">
        <v>770</v>
      </c>
    </row>
    <row r="318" spans="1:9" ht="12" customHeight="1" x14ac:dyDescent="0.15">
      <c r="A318" s="21" t="s">
        <v>88</v>
      </c>
      <c r="B318" s="36" t="s">
        <v>89</v>
      </c>
      <c r="C318" s="36"/>
      <c r="D318" s="36"/>
      <c r="E318" s="36"/>
      <c r="F318" s="21" t="s">
        <v>168</v>
      </c>
      <c r="I318" s="26">
        <v>0</v>
      </c>
    </row>
    <row r="319" spans="1:9" ht="12" customHeight="1" x14ac:dyDescent="0.15">
      <c r="B319" s="21" t="s">
        <v>517</v>
      </c>
      <c r="C319" s="21" t="s">
        <v>170</v>
      </c>
      <c r="D319" s="21" t="s">
        <v>518</v>
      </c>
      <c r="E319" s="21" t="s">
        <v>509</v>
      </c>
      <c r="F319" s="21" t="s">
        <v>519</v>
      </c>
      <c r="G319" s="23">
        <v>4400</v>
      </c>
    </row>
    <row r="320" spans="1:9" ht="12" customHeight="1" x14ac:dyDescent="0.15">
      <c r="B320" s="21" t="s">
        <v>517</v>
      </c>
      <c r="C320" s="21" t="s">
        <v>170</v>
      </c>
      <c r="D320" s="21" t="s">
        <v>520</v>
      </c>
      <c r="E320" s="21" t="s">
        <v>223</v>
      </c>
      <c r="F320" s="21" t="s">
        <v>519</v>
      </c>
      <c r="G320" s="23">
        <v>4400</v>
      </c>
    </row>
    <row r="321" spans="1:9" ht="12" customHeight="1" x14ac:dyDescent="0.15">
      <c r="B321" s="21" t="s">
        <v>517</v>
      </c>
      <c r="C321" s="21" t="s">
        <v>498</v>
      </c>
      <c r="D321" s="21" t="s">
        <v>518</v>
      </c>
      <c r="E321" s="21" t="s">
        <v>464</v>
      </c>
      <c r="F321" s="21" t="s">
        <v>521</v>
      </c>
      <c r="H321" s="23">
        <v>4400</v>
      </c>
    </row>
    <row r="322" spans="1:9" ht="12" customHeight="1" x14ac:dyDescent="0.15">
      <c r="F322" s="18" t="s">
        <v>186</v>
      </c>
      <c r="G322" s="24">
        <v>8800</v>
      </c>
      <c r="H322" s="24">
        <v>4400</v>
      </c>
      <c r="I322" s="28">
        <v>4400</v>
      </c>
    </row>
    <row r="323" spans="1:9" ht="12" customHeight="1" x14ac:dyDescent="0.15">
      <c r="F323" s="18" t="s">
        <v>187</v>
      </c>
      <c r="G323" s="18" t="s">
        <v>0</v>
      </c>
      <c r="H323" s="18" t="s">
        <v>0</v>
      </c>
      <c r="I323" s="28">
        <v>4400</v>
      </c>
    </row>
    <row r="325" spans="1:9" ht="12" customHeight="1" x14ac:dyDescent="0.15">
      <c r="A325" s="21" t="s">
        <v>92</v>
      </c>
      <c r="B325" s="36" t="s">
        <v>93</v>
      </c>
      <c r="C325" s="36"/>
      <c r="D325" s="36"/>
      <c r="E325" s="36"/>
      <c r="F325" s="21" t="s">
        <v>168</v>
      </c>
      <c r="I325" s="26">
        <v>0</v>
      </c>
    </row>
    <row r="326" spans="1:9" ht="12" customHeight="1" x14ac:dyDescent="0.15">
      <c r="B326" s="21" t="s">
        <v>522</v>
      </c>
      <c r="C326" s="21" t="s">
        <v>170</v>
      </c>
      <c r="D326" s="21" t="s">
        <v>523</v>
      </c>
      <c r="E326" s="21" t="s">
        <v>361</v>
      </c>
      <c r="F326" s="21" t="s">
        <v>524</v>
      </c>
      <c r="G326" s="23">
        <v>965</v>
      </c>
    </row>
    <row r="327" spans="1:9" ht="12" customHeight="1" x14ac:dyDescent="0.15">
      <c r="B327" s="21" t="s">
        <v>525</v>
      </c>
      <c r="C327" s="21" t="s">
        <v>170</v>
      </c>
      <c r="D327" s="21" t="s">
        <v>526</v>
      </c>
      <c r="E327" s="21" t="s">
        <v>197</v>
      </c>
      <c r="F327" s="21" t="s">
        <v>527</v>
      </c>
      <c r="G327" s="23">
        <v>1522.27</v>
      </c>
    </row>
    <row r="328" spans="1:9" ht="12" customHeight="1" x14ac:dyDescent="0.15">
      <c r="B328" s="21" t="s">
        <v>528</v>
      </c>
      <c r="C328" s="21" t="s">
        <v>170</v>
      </c>
      <c r="D328" s="21" t="s">
        <v>529</v>
      </c>
      <c r="E328" s="21" t="s">
        <v>348</v>
      </c>
      <c r="F328" s="21" t="s">
        <v>530</v>
      </c>
      <c r="G328" s="23">
        <v>113.7</v>
      </c>
    </row>
    <row r="329" spans="1:9" ht="12" customHeight="1" x14ac:dyDescent="0.15">
      <c r="F329" s="18" t="s">
        <v>186</v>
      </c>
      <c r="G329" s="24">
        <v>2600.9699999999998</v>
      </c>
      <c r="H329" s="24">
        <v>0</v>
      </c>
      <c r="I329" s="28">
        <v>2600.9699999999998</v>
      </c>
    </row>
    <row r="330" spans="1:9" ht="12" customHeight="1" x14ac:dyDescent="0.15">
      <c r="F330" s="18" t="s">
        <v>187</v>
      </c>
      <c r="G330" s="18" t="s">
        <v>0</v>
      </c>
      <c r="H330" s="18" t="s">
        <v>0</v>
      </c>
      <c r="I330" s="28">
        <v>2600.9699999999998</v>
      </c>
    </row>
    <row r="332" spans="1:9" ht="12" customHeight="1" x14ac:dyDescent="0.15">
      <c r="A332" s="21" t="s">
        <v>96</v>
      </c>
      <c r="B332" s="36" t="s">
        <v>20</v>
      </c>
      <c r="C332" s="36"/>
      <c r="D332" s="36"/>
      <c r="E332" s="36"/>
      <c r="F332" s="21" t="s">
        <v>168</v>
      </c>
      <c r="I332" s="26">
        <v>0</v>
      </c>
    </row>
    <row r="333" spans="1:9" ht="12" customHeight="1" x14ac:dyDescent="0.15">
      <c r="B333" s="21" t="s">
        <v>531</v>
      </c>
      <c r="C333" s="21" t="s">
        <v>170</v>
      </c>
      <c r="D333" s="21" t="s">
        <v>532</v>
      </c>
      <c r="E333" s="21" t="s">
        <v>277</v>
      </c>
      <c r="F333" s="21" t="s">
        <v>533</v>
      </c>
      <c r="G333" s="23">
        <v>269.26</v>
      </c>
    </row>
    <row r="334" spans="1:9" ht="12" customHeight="1" x14ac:dyDescent="0.15">
      <c r="B334" s="21" t="s">
        <v>534</v>
      </c>
      <c r="C334" s="21" t="s">
        <v>170</v>
      </c>
      <c r="D334" s="21" t="s">
        <v>535</v>
      </c>
      <c r="E334" s="21" t="s">
        <v>454</v>
      </c>
      <c r="F334" s="21" t="s">
        <v>533</v>
      </c>
      <c r="G334" s="23">
        <v>269.26</v>
      </c>
    </row>
    <row r="335" spans="1:9" ht="12" customHeight="1" x14ac:dyDescent="0.15">
      <c r="B335" s="21" t="s">
        <v>536</v>
      </c>
      <c r="C335" s="21" t="s">
        <v>170</v>
      </c>
      <c r="D335" s="21" t="s">
        <v>537</v>
      </c>
      <c r="E335" s="21" t="s">
        <v>345</v>
      </c>
      <c r="F335" s="21" t="s">
        <v>533</v>
      </c>
      <c r="G335" s="23">
        <v>269.26</v>
      </c>
    </row>
    <row r="336" spans="1:9" ht="12" customHeight="1" x14ac:dyDescent="0.15">
      <c r="B336" s="21" t="s">
        <v>538</v>
      </c>
      <c r="C336" s="21" t="s">
        <v>170</v>
      </c>
      <c r="D336" s="21" t="s">
        <v>539</v>
      </c>
      <c r="E336" s="21" t="s">
        <v>314</v>
      </c>
      <c r="F336" s="21" t="s">
        <v>533</v>
      </c>
      <c r="G336" s="23">
        <v>269.26</v>
      </c>
    </row>
    <row r="337" spans="1:9" ht="12" customHeight="1" x14ac:dyDescent="0.15">
      <c r="B337" s="21" t="s">
        <v>540</v>
      </c>
      <c r="C337" s="21" t="s">
        <v>170</v>
      </c>
      <c r="D337" s="21" t="s">
        <v>541</v>
      </c>
      <c r="E337" s="21" t="s">
        <v>255</v>
      </c>
      <c r="F337" s="21" t="s">
        <v>533</v>
      </c>
      <c r="G337" s="23">
        <v>269.26</v>
      </c>
    </row>
    <row r="338" spans="1:9" ht="12" customHeight="1" x14ac:dyDescent="0.15">
      <c r="B338" s="21" t="s">
        <v>542</v>
      </c>
      <c r="C338" s="21" t="s">
        <v>170</v>
      </c>
      <c r="D338" s="21" t="s">
        <v>543</v>
      </c>
      <c r="E338" s="21" t="s">
        <v>206</v>
      </c>
      <c r="F338" s="21" t="s">
        <v>533</v>
      </c>
      <c r="G338" s="23">
        <v>269.26</v>
      </c>
    </row>
    <row r="339" spans="1:9" ht="12" customHeight="1" x14ac:dyDescent="0.15">
      <c r="B339" s="21" t="s">
        <v>544</v>
      </c>
      <c r="C339" s="21" t="s">
        <v>170</v>
      </c>
      <c r="D339" s="21" t="s">
        <v>545</v>
      </c>
      <c r="E339" s="21" t="s">
        <v>295</v>
      </c>
      <c r="F339" s="21" t="s">
        <v>533</v>
      </c>
      <c r="G339" s="23">
        <v>269.26</v>
      </c>
    </row>
    <row r="340" spans="1:9" ht="12" customHeight="1" x14ac:dyDescent="0.15">
      <c r="F340" s="18" t="s">
        <v>186</v>
      </c>
      <c r="G340" s="24">
        <v>1884.82</v>
      </c>
      <c r="H340" s="24">
        <v>0</v>
      </c>
      <c r="I340" s="28">
        <v>1884.82</v>
      </c>
    </row>
    <row r="341" spans="1:9" ht="12" customHeight="1" x14ac:dyDescent="0.15">
      <c r="F341" s="18" t="s">
        <v>187</v>
      </c>
      <c r="G341" s="18" t="s">
        <v>0</v>
      </c>
      <c r="H341" s="18" t="s">
        <v>0</v>
      </c>
      <c r="I341" s="28">
        <v>1884.82</v>
      </c>
    </row>
    <row r="343" spans="1:9" ht="12" customHeight="1" x14ac:dyDescent="0.15">
      <c r="A343" s="21" t="s">
        <v>101</v>
      </c>
      <c r="B343" s="36" t="s">
        <v>102</v>
      </c>
      <c r="C343" s="36"/>
      <c r="D343" s="36"/>
      <c r="E343" s="36"/>
      <c r="F343" s="21" t="s">
        <v>168</v>
      </c>
      <c r="I343" s="26">
        <v>0</v>
      </c>
    </row>
    <row r="344" spans="1:9" ht="12" customHeight="1" x14ac:dyDescent="0.15">
      <c r="B344" s="21" t="s">
        <v>546</v>
      </c>
      <c r="C344" s="21" t="s">
        <v>170</v>
      </c>
      <c r="D344" s="21" t="s">
        <v>547</v>
      </c>
      <c r="E344" s="21" t="s">
        <v>361</v>
      </c>
      <c r="F344" s="21" t="s">
        <v>548</v>
      </c>
      <c r="G344" s="23">
        <v>417.5</v>
      </c>
    </row>
    <row r="345" spans="1:9" ht="12" customHeight="1" x14ac:dyDescent="0.15">
      <c r="B345" s="21" t="s">
        <v>549</v>
      </c>
      <c r="C345" s="21" t="s">
        <v>170</v>
      </c>
      <c r="D345" s="21" t="s">
        <v>550</v>
      </c>
      <c r="E345" s="21" t="s">
        <v>260</v>
      </c>
      <c r="F345" s="21" t="s">
        <v>548</v>
      </c>
      <c r="G345" s="23">
        <v>2623.84</v>
      </c>
    </row>
    <row r="346" spans="1:9" ht="12" customHeight="1" x14ac:dyDescent="0.15">
      <c r="B346" s="21" t="s">
        <v>551</v>
      </c>
      <c r="C346" s="21" t="s">
        <v>170</v>
      </c>
      <c r="D346" s="21" t="s">
        <v>550</v>
      </c>
      <c r="E346" s="21" t="s">
        <v>260</v>
      </c>
      <c r="F346" s="21" t="s">
        <v>548</v>
      </c>
      <c r="G346" s="23">
        <v>345</v>
      </c>
    </row>
    <row r="347" spans="1:9" ht="12" customHeight="1" x14ac:dyDescent="0.15">
      <c r="B347" s="21" t="s">
        <v>552</v>
      </c>
      <c r="C347" s="21" t="s">
        <v>170</v>
      </c>
      <c r="D347" s="21" t="s">
        <v>553</v>
      </c>
      <c r="E347" s="21" t="s">
        <v>456</v>
      </c>
      <c r="F347" s="21" t="s">
        <v>548</v>
      </c>
      <c r="G347" s="23">
        <v>1300.78</v>
      </c>
    </row>
    <row r="348" spans="1:9" ht="12" customHeight="1" x14ac:dyDescent="0.15">
      <c r="B348" s="21" t="s">
        <v>554</v>
      </c>
      <c r="C348" s="21" t="s">
        <v>170</v>
      </c>
      <c r="D348" s="21" t="s">
        <v>555</v>
      </c>
      <c r="E348" s="21" t="s">
        <v>183</v>
      </c>
      <c r="F348" s="21" t="s">
        <v>548</v>
      </c>
      <c r="G348" s="23">
        <v>2396.0100000000002</v>
      </c>
    </row>
    <row r="349" spans="1:9" ht="12" customHeight="1" x14ac:dyDescent="0.15">
      <c r="B349" s="21" t="s">
        <v>551</v>
      </c>
      <c r="C349" s="21" t="s">
        <v>170</v>
      </c>
      <c r="D349" s="21" t="s">
        <v>556</v>
      </c>
      <c r="E349" s="21" t="s">
        <v>557</v>
      </c>
      <c r="F349" s="21" t="s">
        <v>558</v>
      </c>
      <c r="G349" s="23">
        <v>1115.75</v>
      </c>
    </row>
    <row r="350" spans="1:9" ht="12" customHeight="1" x14ac:dyDescent="0.15">
      <c r="F350" s="18" t="s">
        <v>186</v>
      </c>
      <c r="G350" s="24">
        <v>8198.8799999999992</v>
      </c>
      <c r="H350" s="24">
        <v>0</v>
      </c>
      <c r="I350" s="28">
        <v>8198.8799999999992</v>
      </c>
    </row>
    <row r="351" spans="1:9" ht="12" customHeight="1" x14ac:dyDescent="0.15">
      <c r="F351" s="18" t="s">
        <v>187</v>
      </c>
      <c r="G351" s="18" t="s">
        <v>0</v>
      </c>
      <c r="H351" s="18" t="s">
        <v>0</v>
      </c>
      <c r="I351" s="28">
        <v>8198.8799999999992</v>
      </c>
    </row>
    <row r="353" spans="1:9" ht="12" customHeight="1" x14ac:dyDescent="0.15">
      <c r="A353" s="21" t="s">
        <v>103</v>
      </c>
      <c r="B353" s="36" t="s">
        <v>104</v>
      </c>
      <c r="C353" s="36"/>
      <c r="D353" s="36"/>
      <c r="E353" s="36"/>
      <c r="F353" s="21" t="s">
        <v>168</v>
      </c>
      <c r="I353" s="26">
        <v>0</v>
      </c>
    </row>
    <row r="354" spans="1:9" ht="12" customHeight="1" x14ac:dyDescent="0.15">
      <c r="B354" s="21" t="s">
        <v>559</v>
      </c>
      <c r="C354" s="21" t="s">
        <v>170</v>
      </c>
      <c r="D354" s="21" t="s">
        <v>560</v>
      </c>
      <c r="E354" s="21" t="s">
        <v>172</v>
      </c>
      <c r="F354" s="21" t="s">
        <v>561</v>
      </c>
      <c r="G354" s="23">
        <v>650</v>
      </c>
    </row>
    <row r="355" spans="1:9" ht="12" customHeight="1" x14ac:dyDescent="0.15">
      <c r="B355" s="21" t="s">
        <v>562</v>
      </c>
      <c r="C355" s="21" t="s">
        <v>170</v>
      </c>
      <c r="D355" s="21" t="s">
        <v>563</v>
      </c>
      <c r="E355" s="21" t="s">
        <v>301</v>
      </c>
      <c r="F355" s="21" t="s">
        <v>561</v>
      </c>
      <c r="G355" s="23">
        <v>835</v>
      </c>
    </row>
    <row r="356" spans="1:9" ht="12" customHeight="1" x14ac:dyDescent="0.15">
      <c r="B356" s="21" t="s">
        <v>564</v>
      </c>
      <c r="C356" s="21" t="s">
        <v>263</v>
      </c>
      <c r="D356" s="21" t="s">
        <v>442</v>
      </c>
      <c r="E356" s="21" t="s">
        <v>443</v>
      </c>
      <c r="F356" s="21" t="s">
        <v>444</v>
      </c>
      <c r="H356" s="23">
        <v>185</v>
      </c>
    </row>
    <row r="357" spans="1:9" ht="12" customHeight="1" x14ac:dyDescent="0.15">
      <c r="C357" s="36" t="s">
        <v>445</v>
      </c>
      <c r="D357" s="36"/>
      <c r="E357" s="36"/>
      <c r="F357" s="36"/>
    </row>
    <row r="358" spans="1:9" ht="12" customHeight="1" x14ac:dyDescent="0.15">
      <c r="B358" s="21" t="s">
        <v>565</v>
      </c>
      <c r="C358" s="21" t="s">
        <v>170</v>
      </c>
      <c r="D358" s="21" t="s">
        <v>566</v>
      </c>
      <c r="E358" s="21" t="s">
        <v>177</v>
      </c>
      <c r="F358" s="21" t="s">
        <v>561</v>
      </c>
      <c r="G358" s="23">
        <v>650</v>
      </c>
    </row>
    <row r="359" spans="1:9" ht="12" customHeight="1" x14ac:dyDescent="0.15">
      <c r="B359" s="21" t="s">
        <v>567</v>
      </c>
      <c r="C359" s="21" t="s">
        <v>170</v>
      </c>
      <c r="D359" s="21" t="s">
        <v>568</v>
      </c>
      <c r="E359" s="21" t="s">
        <v>245</v>
      </c>
      <c r="F359" s="21" t="s">
        <v>561</v>
      </c>
      <c r="G359" s="23">
        <v>650</v>
      </c>
    </row>
    <row r="360" spans="1:9" ht="12" customHeight="1" x14ac:dyDescent="0.15">
      <c r="B360" s="21" t="s">
        <v>569</v>
      </c>
      <c r="C360" s="21" t="s">
        <v>170</v>
      </c>
      <c r="D360" s="21" t="s">
        <v>570</v>
      </c>
      <c r="E360" s="21" t="s">
        <v>181</v>
      </c>
      <c r="F360" s="21" t="s">
        <v>561</v>
      </c>
      <c r="G360" s="23">
        <v>650</v>
      </c>
    </row>
    <row r="361" spans="1:9" ht="12" customHeight="1" x14ac:dyDescent="0.15">
      <c r="B361" s="21" t="s">
        <v>571</v>
      </c>
      <c r="C361" s="21" t="s">
        <v>170</v>
      </c>
      <c r="D361" s="21" t="s">
        <v>572</v>
      </c>
      <c r="E361" s="21" t="s">
        <v>573</v>
      </c>
      <c r="F361" s="21" t="s">
        <v>561</v>
      </c>
      <c r="G361" s="23">
        <v>650</v>
      </c>
    </row>
    <row r="362" spans="1:9" ht="12" customHeight="1" x14ac:dyDescent="0.15">
      <c r="B362" s="21" t="s">
        <v>574</v>
      </c>
      <c r="C362" s="21" t="s">
        <v>170</v>
      </c>
      <c r="D362" s="21" t="s">
        <v>575</v>
      </c>
      <c r="E362" s="21" t="s">
        <v>292</v>
      </c>
      <c r="F362" s="21" t="s">
        <v>561</v>
      </c>
      <c r="G362" s="23">
        <v>650</v>
      </c>
    </row>
    <row r="363" spans="1:9" ht="12" customHeight="1" x14ac:dyDescent="0.15">
      <c r="F363" s="18" t="s">
        <v>186</v>
      </c>
      <c r="G363" s="24">
        <v>4735</v>
      </c>
      <c r="H363" s="24">
        <v>185</v>
      </c>
      <c r="I363" s="28">
        <v>4550</v>
      </c>
    </row>
    <row r="364" spans="1:9" ht="12" customHeight="1" x14ac:dyDescent="0.15">
      <c r="F364" s="18" t="s">
        <v>187</v>
      </c>
      <c r="G364" s="18" t="s">
        <v>0</v>
      </c>
      <c r="H364" s="18" t="s">
        <v>0</v>
      </c>
      <c r="I364" s="28">
        <v>4550</v>
      </c>
    </row>
    <row r="366" spans="1:9" ht="12" customHeight="1" x14ac:dyDescent="0.15">
      <c r="A366" s="21" t="s">
        <v>107</v>
      </c>
      <c r="B366" s="36" t="s">
        <v>108</v>
      </c>
      <c r="C366" s="36"/>
      <c r="D366" s="36"/>
      <c r="E366" s="36"/>
      <c r="F366" s="21" t="s">
        <v>168</v>
      </c>
      <c r="I366" s="26">
        <v>0</v>
      </c>
    </row>
    <row r="367" spans="1:9" ht="12" customHeight="1" x14ac:dyDescent="0.15">
      <c r="B367" s="21" t="s">
        <v>576</v>
      </c>
      <c r="C367" s="21" t="s">
        <v>170</v>
      </c>
      <c r="D367" s="21" t="s">
        <v>577</v>
      </c>
      <c r="E367" s="21" t="s">
        <v>578</v>
      </c>
      <c r="F367" s="21" t="s">
        <v>579</v>
      </c>
      <c r="G367" s="23">
        <v>300</v>
      </c>
    </row>
    <row r="368" spans="1:9" ht="12" customHeight="1" x14ac:dyDescent="0.15">
      <c r="B368" s="21" t="s">
        <v>580</v>
      </c>
      <c r="C368" s="21" t="s">
        <v>170</v>
      </c>
      <c r="D368" s="21" t="s">
        <v>581</v>
      </c>
      <c r="E368" s="21" t="s">
        <v>229</v>
      </c>
      <c r="F368" s="21" t="s">
        <v>319</v>
      </c>
      <c r="G368" s="23">
        <v>1320</v>
      </c>
    </row>
    <row r="369" spans="1:9" ht="12" customHeight="1" x14ac:dyDescent="0.15">
      <c r="B369" s="21" t="s">
        <v>582</v>
      </c>
      <c r="C369" s="21" t="s">
        <v>263</v>
      </c>
      <c r="D369" s="21" t="s">
        <v>583</v>
      </c>
      <c r="E369" s="21" t="s">
        <v>249</v>
      </c>
      <c r="F369" s="21" t="s">
        <v>584</v>
      </c>
      <c r="H369" s="23">
        <v>1320</v>
      </c>
    </row>
    <row r="370" spans="1:9" ht="12" customHeight="1" x14ac:dyDescent="0.15">
      <c r="C370" s="36" t="s">
        <v>585</v>
      </c>
      <c r="D370" s="36"/>
      <c r="E370" s="36"/>
      <c r="F370" s="36"/>
    </row>
    <row r="371" spans="1:9" ht="12" customHeight="1" x14ac:dyDescent="0.15">
      <c r="F371" s="18" t="s">
        <v>186</v>
      </c>
      <c r="G371" s="24">
        <v>1620</v>
      </c>
      <c r="H371" s="24">
        <v>1320</v>
      </c>
      <c r="I371" s="28">
        <v>300</v>
      </c>
    </row>
    <row r="372" spans="1:9" ht="12" customHeight="1" x14ac:dyDescent="0.15">
      <c r="F372" s="18" t="s">
        <v>187</v>
      </c>
      <c r="G372" s="18" t="s">
        <v>0</v>
      </c>
      <c r="H372" s="18" t="s">
        <v>0</v>
      </c>
      <c r="I372" s="28">
        <v>300</v>
      </c>
    </row>
    <row r="374" spans="1:9" ht="12" customHeight="1" x14ac:dyDescent="0.15">
      <c r="A374" s="21" t="s">
        <v>109</v>
      </c>
      <c r="B374" s="36" t="s">
        <v>110</v>
      </c>
      <c r="C374" s="36"/>
      <c r="D374" s="36"/>
      <c r="E374" s="36"/>
      <c r="F374" s="21" t="s">
        <v>168</v>
      </c>
      <c r="I374" s="26">
        <v>0</v>
      </c>
    </row>
    <row r="375" spans="1:9" ht="12" customHeight="1" x14ac:dyDescent="0.15">
      <c r="B375" s="21" t="s">
        <v>586</v>
      </c>
      <c r="C375" s="21" t="s">
        <v>263</v>
      </c>
      <c r="D375" s="21" t="s">
        <v>583</v>
      </c>
      <c r="E375" s="21" t="s">
        <v>249</v>
      </c>
      <c r="F375" s="21" t="s">
        <v>584</v>
      </c>
      <c r="G375" s="23">
        <v>1320</v>
      </c>
    </row>
    <row r="376" spans="1:9" ht="12" customHeight="1" x14ac:dyDescent="0.15">
      <c r="C376" s="36" t="s">
        <v>585</v>
      </c>
      <c r="D376" s="36"/>
      <c r="E376" s="36"/>
      <c r="F376" s="36"/>
    </row>
    <row r="377" spans="1:9" ht="12" customHeight="1" x14ac:dyDescent="0.15">
      <c r="F377" s="18" t="s">
        <v>186</v>
      </c>
      <c r="G377" s="24">
        <v>1320</v>
      </c>
      <c r="H377" s="24">
        <v>0</v>
      </c>
      <c r="I377" s="28">
        <v>1320</v>
      </c>
    </row>
    <row r="378" spans="1:9" ht="12" customHeight="1" x14ac:dyDescent="0.15">
      <c r="F378" s="18" t="s">
        <v>187</v>
      </c>
      <c r="G378" s="18" t="s">
        <v>0</v>
      </c>
      <c r="H378" s="18" t="s">
        <v>0</v>
      </c>
      <c r="I378" s="28">
        <v>1320</v>
      </c>
    </row>
    <row r="380" spans="1:9" ht="12" customHeight="1" x14ac:dyDescent="0.15">
      <c r="A380" s="21" t="s">
        <v>111</v>
      </c>
      <c r="B380" s="36" t="s">
        <v>112</v>
      </c>
      <c r="C380" s="36"/>
      <c r="D380" s="36"/>
      <c r="E380" s="36"/>
      <c r="F380" s="21" t="s">
        <v>168</v>
      </c>
      <c r="I380" s="26">
        <v>0</v>
      </c>
    </row>
    <row r="381" spans="1:9" ht="12" customHeight="1" x14ac:dyDescent="0.15">
      <c r="B381" s="21" t="s">
        <v>587</v>
      </c>
      <c r="C381" s="21" t="s">
        <v>170</v>
      </c>
      <c r="D381" s="21" t="s">
        <v>588</v>
      </c>
      <c r="E381" s="21" t="s">
        <v>295</v>
      </c>
      <c r="F381" s="21" t="s">
        <v>589</v>
      </c>
      <c r="G381" s="23">
        <v>155</v>
      </c>
    </row>
    <row r="382" spans="1:9" ht="12" customHeight="1" x14ac:dyDescent="0.15">
      <c r="F382" s="18" t="s">
        <v>186</v>
      </c>
      <c r="G382" s="24">
        <v>155</v>
      </c>
      <c r="H382" s="24">
        <v>0</v>
      </c>
      <c r="I382" s="28">
        <v>155</v>
      </c>
    </row>
    <row r="383" spans="1:9" ht="12" customHeight="1" x14ac:dyDescent="0.15">
      <c r="F383" s="18" t="s">
        <v>187</v>
      </c>
      <c r="G383" s="18" t="s">
        <v>0</v>
      </c>
      <c r="H383" s="18" t="s">
        <v>0</v>
      </c>
      <c r="I383" s="28">
        <v>155</v>
      </c>
    </row>
    <row r="385" spans="1:9" ht="12" customHeight="1" x14ac:dyDescent="0.15">
      <c r="A385" s="21" t="s">
        <v>113</v>
      </c>
      <c r="B385" s="36" t="s">
        <v>114</v>
      </c>
      <c r="C385" s="36"/>
      <c r="D385" s="36"/>
      <c r="E385" s="36"/>
      <c r="F385" s="21" t="s">
        <v>168</v>
      </c>
      <c r="I385" s="26">
        <v>0</v>
      </c>
    </row>
    <row r="386" spans="1:9" ht="12" customHeight="1" x14ac:dyDescent="0.15">
      <c r="B386" s="21" t="s">
        <v>590</v>
      </c>
      <c r="C386" s="21" t="s">
        <v>170</v>
      </c>
      <c r="D386" s="21" t="s">
        <v>591</v>
      </c>
      <c r="E386" s="21" t="s">
        <v>460</v>
      </c>
      <c r="F386" s="21" t="s">
        <v>592</v>
      </c>
      <c r="G386" s="23">
        <v>158</v>
      </c>
    </row>
    <row r="387" spans="1:9" ht="12" customHeight="1" x14ac:dyDescent="0.15">
      <c r="F387" s="18" t="s">
        <v>186</v>
      </c>
      <c r="G387" s="24">
        <v>158</v>
      </c>
      <c r="H387" s="24">
        <v>0</v>
      </c>
      <c r="I387" s="28">
        <v>158</v>
      </c>
    </row>
    <row r="388" spans="1:9" ht="12" customHeight="1" x14ac:dyDescent="0.15">
      <c r="F388" s="18" t="s">
        <v>187</v>
      </c>
      <c r="G388" s="18" t="s">
        <v>0</v>
      </c>
      <c r="H388" s="18" t="s">
        <v>0</v>
      </c>
      <c r="I388" s="28">
        <v>158</v>
      </c>
    </row>
    <row r="390" spans="1:9" ht="12" customHeight="1" x14ac:dyDescent="0.15">
      <c r="A390" s="21" t="s">
        <v>115</v>
      </c>
      <c r="B390" s="36" t="s">
        <v>116</v>
      </c>
      <c r="C390" s="36"/>
      <c r="D390" s="36"/>
      <c r="E390" s="36"/>
      <c r="F390" s="21" t="s">
        <v>168</v>
      </c>
      <c r="I390" s="26">
        <v>0</v>
      </c>
    </row>
    <row r="391" spans="1:9" ht="12" customHeight="1" x14ac:dyDescent="0.15">
      <c r="B391" s="21" t="s">
        <v>593</v>
      </c>
      <c r="C391" s="21" t="s">
        <v>170</v>
      </c>
      <c r="D391" s="21" t="s">
        <v>594</v>
      </c>
      <c r="E391" s="21" t="s">
        <v>236</v>
      </c>
      <c r="F391" s="21" t="s">
        <v>595</v>
      </c>
      <c r="G391" s="23">
        <v>11.98</v>
      </c>
    </row>
    <row r="392" spans="1:9" ht="12" customHeight="1" x14ac:dyDescent="0.15">
      <c r="B392" s="21" t="s">
        <v>596</v>
      </c>
      <c r="C392" s="21" t="s">
        <v>170</v>
      </c>
      <c r="D392" s="21" t="s">
        <v>597</v>
      </c>
      <c r="E392" s="21" t="s">
        <v>245</v>
      </c>
      <c r="F392" s="21" t="s">
        <v>595</v>
      </c>
      <c r="G392" s="23">
        <v>9</v>
      </c>
    </row>
    <row r="393" spans="1:9" ht="12" customHeight="1" x14ac:dyDescent="0.15">
      <c r="C393" s="21" t="s">
        <v>170</v>
      </c>
      <c r="D393" s="21" t="s">
        <v>598</v>
      </c>
      <c r="E393" s="21" t="s">
        <v>201</v>
      </c>
      <c r="F393" s="21" t="s">
        <v>595</v>
      </c>
      <c r="G393" s="23">
        <v>20</v>
      </c>
    </row>
    <row r="394" spans="1:9" ht="12" customHeight="1" x14ac:dyDescent="0.15">
      <c r="C394" s="21" t="s">
        <v>170</v>
      </c>
      <c r="D394" s="21" t="s">
        <v>599</v>
      </c>
      <c r="E394" s="21" t="s">
        <v>573</v>
      </c>
      <c r="F394" s="21" t="s">
        <v>595</v>
      </c>
      <c r="G394" s="23">
        <v>9.58</v>
      </c>
    </row>
    <row r="395" spans="1:9" ht="12" customHeight="1" x14ac:dyDescent="0.15">
      <c r="F395" s="18" t="s">
        <v>186</v>
      </c>
      <c r="G395" s="24">
        <v>50.56</v>
      </c>
      <c r="H395" s="24">
        <v>0</v>
      </c>
      <c r="I395" s="28">
        <v>50.56</v>
      </c>
    </row>
    <row r="396" spans="1:9" ht="12" customHeight="1" x14ac:dyDescent="0.15">
      <c r="F396" s="18" t="s">
        <v>187</v>
      </c>
      <c r="G396" s="18" t="s">
        <v>0</v>
      </c>
      <c r="H396" s="18" t="s">
        <v>0</v>
      </c>
      <c r="I396" s="28">
        <v>50.56</v>
      </c>
    </row>
    <row r="398" spans="1:9" ht="12" customHeight="1" x14ac:dyDescent="0.15">
      <c r="A398" s="21" t="s">
        <v>117</v>
      </c>
      <c r="B398" s="36" t="s">
        <v>118</v>
      </c>
      <c r="C398" s="36"/>
      <c r="D398" s="36"/>
      <c r="E398" s="36"/>
      <c r="F398" s="21" t="s">
        <v>168</v>
      </c>
      <c r="I398" s="26">
        <v>0</v>
      </c>
    </row>
    <row r="399" spans="1:9" ht="12" customHeight="1" x14ac:dyDescent="0.15">
      <c r="B399" s="21" t="s">
        <v>600</v>
      </c>
      <c r="C399" s="21" t="s">
        <v>170</v>
      </c>
      <c r="D399" s="21" t="s">
        <v>594</v>
      </c>
      <c r="E399" s="21" t="s">
        <v>236</v>
      </c>
      <c r="F399" s="21" t="s">
        <v>595</v>
      </c>
      <c r="G399" s="23">
        <v>181.48</v>
      </c>
    </row>
    <row r="400" spans="1:9" ht="12" customHeight="1" x14ac:dyDescent="0.15">
      <c r="B400" s="21" t="s">
        <v>600</v>
      </c>
      <c r="C400" s="21" t="s">
        <v>170</v>
      </c>
      <c r="D400" s="21" t="s">
        <v>601</v>
      </c>
      <c r="E400" s="21" t="s">
        <v>301</v>
      </c>
      <c r="F400" s="21" t="s">
        <v>595</v>
      </c>
      <c r="G400" s="23">
        <v>403.27</v>
      </c>
    </row>
    <row r="401" spans="1:9" ht="12" customHeight="1" x14ac:dyDescent="0.15">
      <c r="C401" s="21" t="s">
        <v>170</v>
      </c>
      <c r="D401" s="21" t="s">
        <v>602</v>
      </c>
      <c r="E401" s="21" t="s">
        <v>177</v>
      </c>
      <c r="F401" s="21" t="s">
        <v>595</v>
      </c>
      <c r="G401" s="23">
        <v>170.27</v>
      </c>
    </row>
    <row r="402" spans="1:9" ht="12" customHeight="1" x14ac:dyDescent="0.15">
      <c r="B402" s="21" t="s">
        <v>600</v>
      </c>
      <c r="C402" s="21" t="s">
        <v>170</v>
      </c>
      <c r="D402" s="21" t="s">
        <v>597</v>
      </c>
      <c r="E402" s="21" t="s">
        <v>245</v>
      </c>
      <c r="F402" s="21" t="s">
        <v>595</v>
      </c>
      <c r="G402" s="23">
        <v>379.96</v>
      </c>
    </row>
    <row r="403" spans="1:9" ht="12" customHeight="1" x14ac:dyDescent="0.15">
      <c r="C403" s="21" t="s">
        <v>170</v>
      </c>
      <c r="D403" s="21" t="s">
        <v>598</v>
      </c>
      <c r="E403" s="21" t="s">
        <v>201</v>
      </c>
      <c r="F403" s="21" t="s">
        <v>595</v>
      </c>
      <c r="G403" s="23">
        <v>119.03</v>
      </c>
    </row>
    <row r="404" spans="1:9" ht="12" customHeight="1" x14ac:dyDescent="0.15">
      <c r="C404" s="21" t="s">
        <v>170</v>
      </c>
      <c r="D404" s="21" t="s">
        <v>599</v>
      </c>
      <c r="E404" s="21" t="s">
        <v>573</v>
      </c>
      <c r="F404" s="21" t="s">
        <v>595</v>
      </c>
      <c r="G404" s="23">
        <v>235.46</v>
      </c>
    </row>
    <row r="405" spans="1:9" ht="12" customHeight="1" x14ac:dyDescent="0.15">
      <c r="C405" s="21" t="s">
        <v>170</v>
      </c>
      <c r="D405" s="21" t="s">
        <v>603</v>
      </c>
      <c r="E405" s="21" t="s">
        <v>292</v>
      </c>
      <c r="F405" s="21" t="s">
        <v>595</v>
      </c>
      <c r="G405" s="23">
        <v>188.5</v>
      </c>
    </row>
    <row r="406" spans="1:9" ht="12" customHeight="1" x14ac:dyDescent="0.15">
      <c r="F406" s="18" t="s">
        <v>186</v>
      </c>
      <c r="G406" s="24">
        <v>1677.97</v>
      </c>
      <c r="H406" s="24">
        <v>0</v>
      </c>
      <c r="I406" s="28">
        <v>1677.97</v>
      </c>
    </row>
    <row r="408" spans="1:9" ht="12" customHeight="1" x14ac:dyDescent="0.15">
      <c r="F408" s="18" t="s">
        <v>187</v>
      </c>
      <c r="G408" s="18" t="s">
        <v>0</v>
      </c>
      <c r="H408" s="18" t="s">
        <v>0</v>
      </c>
      <c r="I408" s="28">
        <v>1677.97</v>
      </c>
    </row>
    <row r="410" spans="1:9" ht="12" customHeight="1" x14ac:dyDescent="0.15">
      <c r="A410" s="21" t="s">
        <v>140</v>
      </c>
      <c r="B410" s="36" t="s">
        <v>141</v>
      </c>
      <c r="C410" s="36"/>
      <c r="D410" s="36"/>
      <c r="E410" s="36"/>
      <c r="F410" s="21" t="s">
        <v>168</v>
      </c>
      <c r="I410" s="26">
        <v>0</v>
      </c>
    </row>
    <row r="411" spans="1:9" ht="12" customHeight="1" x14ac:dyDescent="0.15">
      <c r="B411" s="21" t="s">
        <v>604</v>
      </c>
      <c r="C411" s="21" t="s">
        <v>234</v>
      </c>
      <c r="D411" s="21" t="s">
        <v>605</v>
      </c>
      <c r="E411" s="21" t="s">
        <v>606</v>
      </c>
      <c r="F411" s="21" t="s">
        <v>604</v>
      </c>
      <c r="G411" s="23">
        <v>18081</v>
      </c>
    </row>
    <row r="412" spans="1:9" ht="12" customHeight="1" x14ac:dyDescent="0.15">
      <c r="B412" s="21" t="s">
        <v>604</v>
      </c>
      <c r="C412" s="21" t="s">
        <v>234</v>
      </c>
      <c r="D412" s="21" t="s">
        <v>607</v>
      </c>
      <c r="E412" s="21" t="s">
        <v>608</v>
      </c>
      <c r="F412" s="21" t="s">
        <v>604</v>
      </c>
      <c r="G412" s="23">
        <v>18081</v>
      </c>
    </row>
    <row r="413" spans="1:9" ht="12" customHeight="1" x14ac:dyDescent="0.15">
      <c r="B413" s="21" t="s">
        <v>604</v>
      </c>
      <c r="C413" s="21" t="s">
        <v>234</v>
      </c>
      <c r="D413" s="21" t="s">
        <v>609</v>
      </c>
      <c r="E413" s="21" t="s">
        <v>243</v>
      </c>
      <c r="F413" s="21" t="s">
        <v>604</v>
      </c>
      <c r="G413" s="23">
        <v>18081</v>
      </c>
    </row>
    <row r="414" spans="1:9" ht="12" customHeight="1" x14ac:dyDescent="0.15">
      <c r="B414" s="21" t="s">
        <v>604</v>
      </c>
      <c r="C414" s="21" t="s">
        <v>234</v>
      </c>
      <c r="D414" s="21" t="s">
        <v>610</v>
      </c>
      <c r="E414" s="21" t="s">
        <v>611</v>
      </c>
      <c r="F414" s="21" t="s">
        <v>604</v>
      </c>
      <c r="G414" s="23">
        <v>18081</v>
      </c>
    </row>
    <row r="415" spans="1:9" ht="12" customHeight="1" x14ac:dyDescent="0.15">
      <c r="B415" s="21" t="s">
        <v>604</v>
      </c>
      <c r="C415" s="21" t="s">
        <v>234</v>
      </c>
      <c r="D415" s="21" t="s">
        <v>612</v>
      </c>
      <c r="E415" s="21" t="s">
        <v>613</v>
      </c>
      <c r="F415" s="21" t="s">
        <v>604</v>
      </c>
      <c r="G415" s="23">
        <v>18081</v>
      </c>
    </row>
    <row r="416" spans="1:9" ht="12" customHeight="1" x14ac:dyDescent="0.15">
      <c r="B416" s="21" t="s">
        <v>604</v>
      </c>
      <c r="C416" s="21" t="s">
        <v>234</v>
      </c>
      <c r="D416" s="21" t="s">
        <v>614</v>
      </c>
      <c r="E416" s="21" t="s">
        <v>615</v>
      </c>
      <c r="F416" s="21" t="s">
        <v>604</v>
      </c>
      <c r="G416" s="23">
        <v>18081</v>
      </c>
    </row>
    <row r="417" spans="2:9" ht="12" customHeight="1" x14ac:dyDescent="0.15">
      <c r="B417" s="21" t="s">
        <v>604</v>
      </c>
      <c r="C417" s="21" t="s">
        <v>234</v>
      </c>
      <c r="D417" s="21" t="s">
        <v>616</v>
      </c>
      <c r="E417" s="21" t="s">
        <v>617</v>
      </c>
      <c r="F417" s="21" t="s">
        <v>604</v>
      </c>
      <c r="G417" s="23">
        <v>18081</v>
      </c>
    </row>
    <row r="418" spans="2:9" ht="12" customHeight="1" x14ac:dyDescent="0.15">
      <c r="F418" s="18" t="s">
        <v>186</v>
      </c>
      <c r="G418" s="24">
        <v>126567</v>
      </c>
      <c r="H418" s="24">
        <v>0</v>
      </c>
      <c r="I418" s="28">
        <v>126567</v>
      </c>
    </row>
    <row r="419" spans="2:9" ht="12" customHeight="1" x14ac:dyDescent="0.15">
      <c r="F419" s="18" t="s">
        <v>187</v>
      </c>
      <c r="G419" s="18" t="s">
        <v>0</v>
      </c>
      <c r="H419" s="18" t="s">
        <v>0</v>
      </c>
      <c r="I419" s="28">
        <v>126567</v>
      </c>
    </row>
    <row r="421" spans="2:9" ht="12" customHeight="1" x14ac:dyDescent="0.15">
      <c r="F421" s="18" t="s">
        <v>618</v>
      </c>
      <c r="G421" s="24">
        <v>341279.37</v>
      </c>
      <c r="H421" s="24">
        <v>20959.34</v>
      </c>
      <c r="I421" s="28">
        <v>320320.03000000003</v>
      </c>
    </row>
  </sheetData>
  <mergeCells count="60">
    <mergeCell ref="C54:F54"/>
    <mergeCell ref="B2:E2"/>
    <mergeCell ref="B13:E13"/>
    <mergeCell ref="B19:E19"/>
    <mergeCell ref="B29:E29"/>
    <mergeCell ref="B34:E34"/>
    <mergeCell ref="B45:E45"/>
    <mergeCell ref="C47:F47"/>
    <mergeCell ref="C48:F48"/>
    <mergeCell ref="C50:F50"/>
    <mergeCell ref="C51:F51"/>
    <mergeCell ref="C53:F53"/>
    <mergeCell ref="B107:E107"/>
    <mergeCell ref="C56:F56"/>
    <mergeCell ref="C57:F57"/>
    <mergeCell ref="C60:F60"/>
    <mergeCell ref="C61:F61"/>
    <mergeCell ref="B65:E65"/>
    <mergeCell ref="B72:E72"/>
    <mergeCell ref="C75:F75"/>
    <mergeCell ref="B80:E80"/>
    <mergeCell ref="B85:E85"/>
    <mergeCell ref="B92:E92"/>
    <mergeCell ref="B102:E102"/>
    <mergeCell ref="C214:F214"/>
    <mergeCell ref="B117:E117"/>
    <mergeCell ref="B122:E122"/>
    <mergeCell ref="C125:F125"/>
    <mergeCell ref="C126:F126"/>
    <mergeCell ref="B132:E132"/>
    <mergeCell ref="B144:E144"/>
    <mergeCell ref="B161:E161"/>
    <mergeCell ref="B173:E173"/>
    <mergeCell ref="B185:E185"/>
    <mergeCell ref="B203:E203"/>
    <mergeCell ref="B209:E209"/>
    <mergeCell ref="B332:E332"/>
    <mergeCell ref="B220:E220"/>
    <mergeCell ref="B225:E225"/>
    <mergeCell ref="B243:E243"/>
    <mergeCell ref="B248:E248"/>
    <mergeCell ref="B266:E266"/>
    <mergeCell ref="B280:E280"/>
    <mergeCell ref="B288:E288"/>
    <mergeCell ref="B293:E293"/>
    <mergeCell ref="B298:E298"/>
    <mergeCell ref="B318:E318"/>
    <mergeCell ref="B325:E325"/>
    <mergeCell ref="B410:E410"/>
    <mergeCell ref="B343:E343"/>
    <mergeCell ref="B353:E353"/>
    <mergeCell ref="C357:F357"/>
    <mergeCell ref="B366:E366"/>
    <mergeCell ref="C370:F370"/>
    <mergeCell ref="B374:E374"/>
    <mergeCell ref="C376:F376"/>
    <mergeCell ref="B380:E380"/>
    <mergeCell ref="B385:E385"/>
    <mergeCell ref="B390:E390"/>
    <mergeCell ref="B398:E398"/>
  </mergeCells>
  <pageMargins left="0.25" right="0.25" top="1" bottom="0.25" header="0.25" footer="0.5"/>
  <pageSetup fitToHeight="0" orientation="portrait" horizontalDpi="0" verticalDpi="0"/>
  <headerFooter>
    <oddHeader xml:space="preserve">&amp;L09/05/2020  7:39 PM
For Accounts 601000 to 930960
&amp;CGeneral Ledger
1065 Hinman House
For Dates 01/01/2020 to 07/31/2020
&amp;RPage: A  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 Worksheet</vt:lpstr>
      <vt:lpstr>1065,Hinman House</vt:lpstr>
      <vt:lpstr>'Budget Worksheet'!Print_Area</vt:lpstr>
      <vt:lpstr>'1065,Hinman House'!Print_Titles</vt:lpstr>
      <vt:lpstr>'Budget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Heil13</dc:creator>
  <cp:lastModifiedBy>Microsoft Office User</cp:lastModifiedBy>
  <cp:lastPrinted>2020-10-22T14:07:14Z</cp:lastPrinted>
  <dcterms:created xsi:type="dcterms:W3CDTF">2020-09-05T23:14:22Z</dcterms:created>
  <dcterms:modified xsi:type="dcterms:W3CDTF">2020-11-18T17:24:38Z</dcterms:modified>
</cp:coreProperties>
</file>